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R:\"/>
    </mc:Choice>
  </mc:AlternateContent>
  <xr:revisionPtr revIDLastSave="0" documentId="8_{8563F37B-768A-497A-8CF4-2D2970CB169C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Algemene toelichting" sheetId="1" r:id="rId1"/>
    <sheet name="Projectbegroting" sheetId="4" r:id="rId2"/>
    <sheet name="Winst- en verliesrekening" sheetId="2" r:id="rId3"/>
    <sheet name="Balans" sheetId="5" r:id="rId4"/>
    <sheet name="Liquiditeitsprognose" sheetId="3" r:id="rId5"/>
  </sheets>
  <definedNames>
    <definedName name="_xlnm.Print_Area" localSheetId="0">'Algemene toelichting'!$A$1:$I$45</definedName>
    <definedName name="_xlnm.Print_Area" localSheetId="1">Projectbegroting!$A$1:$R$52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2" i="5" l="1"/>
  <c r="AB16" i="2" l="1"/>
  <c r="D16" i="2"/>
  <c r="AF17" i="2"/>
  <c r="AB17" i="2"/>
  <c r="AB18" i="2"/>
  <c r="AJ17" i="2"/>
  <c r="Z17" i="2"/>
  <c r="T17" i="2"/>
  <c r="N17" i="2"/>
  <c r="H17" i="2"/>
  <c r="AJ18" i="2"/>
  <c r="Z18" i="2"/>
  <c r="T18" i="2"/>
  <c r="N18" i="2"/>
  <c r="H18" i="2"/>
  <c r="J17" i="2"/>
  <c r="K17" i="2"/>
  <c r="L17" i="2"/>
  <c r="M17" i="2"/>
  <c r="P17" i="2"/>
  <c r="Q17" i="2"/>
  <c r="R17" i="2"/>
  <c r="S17" i="2"/>
  <c r="V17" i="2"/>
  <c r="W17" i="2"/>
  <c r="X17" i="2"/>
  <c r="Y17" i="2"/>
  <c r="AC17" i="2"/>
  <c r="AD17" i="2"/>
  <c r="AE17" i="2"/>
  <c r="AG17" i="2"/>
  <c r="AH17" i="2"/>
  <c r="D17" i="2"/>
  <c r="E17" i="2"/>
  <c r="F17" i="2"/>
  <c r="G17" i="2"/>
  <c r="C17" i="2"/>
  <c r="C16" i="2"/>
  <c r="C19" i="2"/>
  <c r="D76" i="5"/>
  <c r="E76" i="5"/>
  <c r="F76" i="5"/>
  <c r="G76" i="5"/>
  <c r="H76" i="5"/>
  <c r="I76" i="5"/>
  <c r="J76" i="5"/>
  <c r="K76" i="5"/>
  <c r="L76" i="5"/>
  <c r="M76" i="5"/>
  <c r="C76" i="5"/>
  <c r="C73" i="5"/>
  <c r="D71" i="5"/>
  <c r="E71" i="5"/>
  <c r="F71" i="5"/>
  <c r="G71" i="5"/>
  <c r="H71" i="5"/>
  <c r="I71" i="5"/>
  <c r="J71" i="5"/>
  <c r="K71" i="5"/>
  <c r="L71" i="5"/>
  <c r="M71" i="5"/>
  <c r="C71" i="5"/>
  <c r="C72" i="5"/>
  <c r="C70" i="5"/>
  <c r="D48" i="5"/>
  <c r="E48" i="5"/>
  <c r="F48" i="5"/>
  <c r="G48" i="5"/>
  <c r="H48" i="5"/>
  <c r="I48" i="5"/>
  <c r="J48" i="5"/>
  <c r="K48" i="5"/>
  <c r="L48" i="5"/>
  <c r="M48" i="5"/>
  <c r="C48" i="5"/>
  <c r="H16" i="3"/>
  <c r="N16" i="3"/>
  <c r="T16" i="3"/>
  <c r="Z16" i="3"/>
  <c r="AB16" i="3"/>
  <c r="E8" i="4"/>
  <c r="E7" i="4" l="1"/>
  <c r="H24" i="2" l="1"/>
  <c r="N24" i="2"/>
  <c r="AB24" i="2" s="1"/>
  <c r="T24" i="2"/>
  <c r="Z24" i="2"/>
  <c r="AJ24" i="2"/>
  <c r="C31" i="2"/>
  <c r="C26" i="3" l="1"/>
  <c r="D26" i="3"/>
  <c r="E26" i="3"/>
  <c r="F26" i="3"/>
  <c r="H44" i="2"/>
  <c r="N44" i="2"/>
  <c r="T44" i="2"/>
  <c r="Z44" i="2"/>
  <c r="AB44" i="2" s="1"/>
  <c r="AJ44" i="2"/>
  <c r="Z36" i="2"/>
  <c r="H40" i="2"/>
  <c r="N40" i="2"/>
  <c r="T40" i="2"/>
  <c r="Z40" i="2"/>
  <c r="AJ40" i="2"/>
  <c r="AB40" i="2" l="1"/>
  <c r="Z39" i="2"/>
  <c r="T39" i="2"/>
  <c r="N39" i="2"/>
  <c r="AJ39" i="2"/>
  <c r="H39" i="2"/>
  <c r="H6" i="2"/>
  <c r="H41" i="2"/>
  <c r="D14" i="3"/>
  <c r="C34" i="3"/>
  <c r="C14" i="3"/>
  <c r="C7" i="3"/>
  <c r="D31" i="2"/>
  <c r="D19" i="2"/>
  <c r="C14" i="2"/>
  <c r="C9" i="2"/>
  <c r="H11" i="3"/>
  <c r="Z6" i="2"/>
  <c r="Z7" i="2"/>
  <c r="Z8" i="2"/>
  <c r="V9" i="2"/>
  <c r="W9" i="2"/>
  <c r="X9" i="2"/>
  <c r="Y9" i="2"/>
  <c r="Z11" i="2"/>
  <c r="Z12" i="2"/>
  <c r="Z13" i="2"/>
  <c r="V14" i="2"/>
  <c r="W14" i="2"/>
  <c r="X14" i="2"/>
  <c r="Y14" i="2"/>
  <c r="V16" i="2"/>
  <c r="W16" i="2"/>
  <c r="X16" i="2"/>
  <c r="Y16" i="2"/>
  <c r="Z22" i="2"/>
  <c r="Z23" i="2"/>
  <c r="Z25" i="2"/>
  <c r="Z26" i="2"/>
  <c r="Z27" i="2"/>
  <c r="Z28" i="2"/>
  <c r="Z29" i="2"/>
  <c r="Z30" i="2"/>
  <c r="V31" i="2"/>
  <c r="W31" i="2"/>
  <c r="X31" i="2"/>
  <c r="Y31" i="2"/>
  <c r="Z35" i="2"/>
  <c r="Z41" i="2"/>
  <c r="Z47" i="2"/>
  <c r="AJ6" i="2"/>
  <c r="D77" i="5"/>
  <c r="G41" i="4"/>
  <c r="D33" i="2" l="1"/>
  <c r="D37" i="2" s="1"/>
  <c r="C33" i="2"/>
  <c r="C37" i="2" s="1"/>
  <c r="C42" i="2" s="1"/>
  <c r="C45" i="2" s="1"/>
  <c r="C48" i="2" s="1"/>
  <c r="D42" i="2"/>
  <c r="D45" i="2" s="1"/>
  <c r="D48" i="2" s="1"/>
  <c r="AB39" i="2"/>
  <c r="Y19" i="2"/>
  <c r="Y33" i="2" s="1"/>
  <c r="Y37" i="2" s="1"/>
  <c r="Y42" i="2" s="1"/>
  <c r="Y45" i="2" s="1"/>
  <c r="Y48" i="2" s="1"/>
  <c r="X19" i="2"/>
  <c r="X33" i="2" s="1"/>
  <c r="X37" i="2" s="1"/>
  <c r="X42" i="2" s="1"/>
  <c r="X45" i="2" s="1"/>
  <c r="X48" i="2" s="1"/>
  <c r="V19" i="2"/>
  <c r="V33" i="2" s="1"/>
  <c r="V37" i="2" s="1"/>
  <c r="Z16" i="2"/>
  <c r="Z31" i="2"/>
  <c r="W19" i="2"/>
  <c r="W33" i="2" s="1"/>
  <c r="W37" i="2" s="1"/>
  <c r="W42" i="2" s="1"/>
  <c r="W45" i="2" s="1"/>
  <c r="W48" i="2" s="1"/>
  <c r="Z9" i="2"/>
  <c r="Z14" i="2"/>
  <c r="C38" i="3"/>
  <c r="AD16" i="2"/>
  <c r="AE16" i="2"/>
  <c r="AF16" i="2"/>
  <c r="AG16" i="2"/>
  <c r="AH16" i="2"/>
  <c r="AC16" i="2"/>
  <c r="S16" i="2"/>
  <c r="R16" i="2"/>
  <c r="Q16" i="2"/>
  <c r="P16" i="2"/>
  <c r="M16" i="2"/>
  <c r="L16" i="2"/>
  <c r="K16" i="2"/>
  <c r="J16" i="2"/>
  <c r="E16" i="2"/>
  <c r="F16" i="2"/>
  <c r="G16" i="2"/>
  <c r="D14" i="2"/>
  <c r="D70" i="5"/>
  <c r="E70" i="5"/>
  <c r="F70" i="5"/>
  <c r="G70" i="5"/>
  <c r="H70" i="5"/>
  <c r="I70" i="5"/>
  <c r="J70" i="5"/>
  <c r="K70" i="5"/>
  <c r="L70" i="5"/>
  <c r="M70" i="5"/>
  <c r="D72" i="5"/>
  <c r="E72" i="5"/>
  <c r="F72" i="5"/>
  <c r="G72" i="5"/>
  <c r="H72" i="5"/>
  <c r="I72" i="5"/>
  <c r="J72" i="5"/>
  <c r="K72" i="5"/>
  <c r="L72" i="5"/>
  <c r="M72" i="5"/>
  <c r="D75" i="5"/>
  <c r="E75" i="5"/>
  <c r="F75" i="5"/>
  <c r="G75" i="5"/>
  <c r="H75" i="5"/>
  <c r="I75" i="5"/>
  <c r="J75" i="5"/>
  <c r="K75" i="5"/>
  <c r="L75" i="5"/>
  <c r="M75" i="5"/>
  <c r="E77" i="5"/>
  <c r="F77" i="5"/>
  <c r="G77" i="5"/>
  <c r="H77" i="5"/>
  <c r="I77" i="5"/>
  <c r="J77" i="5"/>
  <c r="K77" i="5"/>
  <c r="L77" i="5"/>
  <c r="M77" i="5"/>
  <c r="D78" i="5"/>
  <c r="C77" i="5"/>
  <c r="C75" i="5"/>
  <c r="AI42" i="3"/>
  <c r="Z37" i="2" l="1"/>
  <c r="V42" i="2"/>
  <c r="V45" i="2" s="1"/>
  <c r="V48" i="2" s="1"/>
  <c r="Z48" i="2" s="1"/>
  <c r="C6" i="3"/>
  <c r="Z19" i="2"/>
  <c r="L78" i="5"/>
  <c r="H78" i="5"/>
  <c r="J78" i="5"/>
  <c r="F78" i="5"/>
  <c r="M78" i="5"/>
  <c r="K78" i="5"/>
  <c r="I78" i="5"/>
  <c r="G78" i="5"/>
  <c r="E78" i="5"/>
  <c r="C78" i="5"/>
  <c r="Z33" i="2"/>
  <c r="H22" i="3"/>
  <c r="AC26" i="3"/>
  <c r="AD26" i="3"/>
  <c r="AE26" i="3"/>
  <c r="AF26" i="3"/>
  <c r="AG26" i="3"/>
  <c r="AH26" i="3"/>
  <c r="V26" i="3"/>
  <c r="W26" i="3"/>
  <c r="X26" i="3"/>
  <c r="Y26" i="3"/>
  <c r="P26" i="3"/>
  <c r="Q26" i="3"/>
  <c r="R26" i="3"/>
  <c r="S26" i="3"/>
  <c r="J26" i="3"/>
  <c r="K26" i="3"/>
  <c r="L26" i="3"/>
  <c r="M26" i="3"/>
  <c r="G26" i="3"/>
  <c r="C8" i="3" l="1"/>
  <c r="C12" i="3" s="1"/>
  <c r="C20" i="3" s="1"/>
  <c r="Z42" i="2"/>
  <c r="Z45" i="2" s="1"/>
  <c r="C24" i="3" l="1"/>
  <c r="C27" i="3" s="1"/>
  <c r="W14" i="3"/>
  <c r="X14" i="3"/>
  <c r="Y14" i="3"/>
  <c r="V14" i="3"/>
  <c r="Q14" i="3"/>
  <c r="R14" i="3"/>
  <c r="S14" i="3"/>
  <c r="P14" i="3"/>
  <c r="K14" i="3"/>
  <c r="L14" i="3"/>
  <c r="M14" i="3"/>
  <c r="J14" i="3"/>
  <c r="E14" i="3"/>
  <c r="F14" i="3"/>
  <c r="G14" i="3"/>
  <c r="N6" i="2"/>
  <c r="E7" i="3"/>
  <c r="F7" i="3"/>
  <c r="G7" i="3"/>
  <c r="J7" i="3"/>
  <c r="K7" i="3"/>
  <c r="L7" i="3"/>
  <c r="M7" i="3"/>
  <c r="P7" i="3"/>
  <c r="Q7" i="3"/>
  <c r="R7" i="3"/>
  <c r="S7" i="3"/>
  <c r="V7" i="3"/>
  <c r="W7" i="3"/>
  <c r="X7" i="3"/>
  <c r="Y7" i="3"/>
  <c r="AC7" i="3"/>
  <c r="AD7" i="3"/>
  <c r="AE7" i="3"/>
  <c r="AF7" i="3"/>
  <c r="AG7" i="3"/>
  <c r="AH7" i="3"/>
  <c r="D7" i="3"/>
  <c r="AJ26" i="2"/>
  <c r="T26" i="2"/>
  <c r="N26" i="2"/>
  <c r="H26" i="2"/>
  <c r="AJ29" i="2"/>
  <c r="T29" i="2"/>
  <c r="N29" i="2"/>
  <c r="H29" i="2"/>
  <c r="H37" i="4"/>
  <c r="E41" i="4"/>
  <c r="F41" i="4"/>
  <c r="H31" i="4"/>
  <c r="H32" i="4"/>
  <c r="H33" i="4"/>
  <c r="Z10" i="3"/>
  <c r="Z11" i="3"/>
  <c r="Z17" i="3"/>
  <c r="Z18" i="3"/>
  <c r="Z19" i="3"/>
  <c r="Z22" i="3"/>
  <c r="Z23" i="3"/>
  <c r="Z26" i="3"/>
  <c r="Z30" i="3"/>
  <c r="Z31" i="3"/>
  <c r="Z32" i="3"/>
  <c r="Z33" i="3"/>
  <c r="T10" i="3"/>
  <c r="T11" i="3"/>
  <c r="T17" i="3"/>
  <c r="T18" i="3"/>
  <c r="T19" i="3"/>
  <c r="T22" i="3"/>
  <c r="T23" i="3"/>
  <c r="T26" i="3"/>
  <c r="T30" i="3"/>
  <c r="T31" i="3"/>
  <c r="T32" i="3"/>
  <c r="T33" i="3"/>
  <c r="N10" i="3"/>
  <c r="N11" i="3"/>
  <c r="N17" i="3"/>
  <c r="N18" i="3"/>
  <c r="N19" i="3"/>
  <c r="N22" i="3"/>
  <c r="N23" i="3"/>
  <c r="N26" i="3"/>
  <c r="N30" i="3"/>
  <c r="N31" i="3"/>
  <c r="N32" i="3"/>
  <c r="N33" i="3"/>
  <c r="H10" i="3"/>
  <c r="H17" i="3"/>
  <c r="H18" i="3"/>
  <c r="H19" i="3"/>
  <c r="H23" i="3"/>
  <c r="H26" i="3"/>
  <c r="H30" i="3"/>
  <c r="H31" i="3"/>
  <c r="H32" i="3"/>
  <c r="H33" i="3"/>
  <c r="C36" i="3" l="1"/>
  <c r="D54" i="5"/>
  <c r="E54" i="5" s="1"/>
  <c r="AB29" i="2"/>
  <c r="AB26" i="2"/>
  <c r="H7" i="3"/>
  <c r="T14" i="3"/>
  <c r="Z7" i="3"/>
  <c r="T7" i="3"/>
  <c r="N7" i="3"/>
  <c r="H14" i="3"/>
  <c r="N14" i="3"/>
  <c r="Z14" i="3"/>
  <c r="AB32" i="3"/>
  <c r="AB30" i="3"/>
  <c r="AB22" i="3"/>
  <c r="AB19" i="3"/>
  <c r="AB17" i="3"/>
  <c r="AB10" i="3"/>
  <c r="AB33" i="3"/>
  <c r="AB31" i="3"/>
  <c r="AB26" i="3"/>
  <c r="AB23" i="3"/>
  <c r="AB18" i="3"/>
  <c r="AI7" i="3"/>
  <c r="T6" i="2"/>
  <c r="AB6" i="2" s="1"/>
  <c r="T7" i="2"/>
  <c r="T8" i="2"/>
  <c r="T11" i="2"/>
  <c r="T12" i="2"/>
  <c r="T13" i="2"/>
  <c r="T22" i="2"/>
  <c r="T23" i="2"/>
  <c r="T25" i="2"/>
  <c r="T27" i="2"/>
  <c r="T28" i="2"/>
  <c r="T30" i="2"/>
  <c r="T35" i="2"/>
  <c r="T36" i="2"/>
  <c r="T41" i="2"/>
  <c r="T47" i="2"/>
  <c r="N7" i="2"/>
  <c r="N8" i="2"/>
  <c r="N11" i="2"/>
  <c r="N12" i="2"/>
  <c r="N13" i="2"/>
  <c r="N22" i="2"/>
  <c r="N23" i="2"/>
  <c r="N25" i="2"/>
  <c r="N27" i="2"/>
  <c r="N28" i="2"/>
  <c r="N30" i="2"/>
  <c r="N35" i="2"/>
  <c r="N36" i="2"/>
  <c r="N41" i="2"/>
  <c r="N47" i="2"/>
  <c r="H22" i="2"/>
  <c r="H23" i="2"/>
  <c r="H25" i="2"/>
  <c r="H27" i="2"/>
  <c r="H28" i="2"/>
  <c r="H30" i="2"/>
  <c r="H35" i="2"/>
  <c r="H36" i="2"/>
  <c r="H47" i="2"/>
  <c r="H11" i="2"/>
  <c r="H12" i="2"/>
  <c r="H13" i="2"/>
  <c r="H7" i="2"/>
  <c r="H8" i="2"/>
  <c r="M64" i="5"/>
  <c r="L64" i="5"/>
  <c r="K64" i="5"/>
  <c r="J64" i="5"/>
  <c r="I64" i="5"/>
  <c r="H64" i="5"/>
  <c r="G64" i="5"/>
  <c r="F64" i="5"/>
  <c r="E64" i="5"/>
  <c r="D64" i="5"/>
  <c r="C64" i="5"/>
  <c r="D55" i="5"/>
  <c r="C55" i="5"/>
  <c r="M44" i="5"/>
  <c r="L44" i="5"/>
  <c r="K44" i="5"/>
  <c r="J44" i="5"/>
  <c r="I44" i="5"/>
  <c r="H44" i="5"/>
  <c r="G44" i="5"/>
  <c r="F44" i="5"/>
  <c r="E44" i="5"/>
  <c r="D44" i="5"/>
  <c r="C44" i="5"/>
  <c r="M35" i="5"/>
  <c r="L35" i="5"/>
  <c r="K35" i="5"/>
  <c r="J35" i="5"/>
  <c r="I35" i="5"/>
  <c r="H35" i="5"/>
  <c r="G35" i="5"/>
  <c r="F35" i="5"/>
  <c r="E35" i="5"/>
  <c r="D35" i="5"/>
  <c r="G42" i="3" s="1"/>
  <c r="C35" i="5"/>
  <c r="G41" i="3" s="1"/>
  <c r="M31" i="5"/>
  <c r="L31" i="5"/>
  <c r="K31" i="5"/>
  <c r="J31" i="5"/>
  <c r="I31" i="5"/>
  <c r="H31" i="5"/>
  <c r="G31" i="5"/>
  <c r="F31" i="5"/>
  <c r="E31" i="5"/>
  <c r="D31" i="5"/>
  <c r="C31" i="5"/>
  <c r="M25" i="5"/>
  <c r="M69" i="5" s="1"/>
  <c r="M73" i="5" s="1"/>
  <c r="M80" i="5" s="1"/>
  <c r="L25" i="5"/>
  <c r="L69" i="5" s="1"/>
  <c r="L73" i="5" s="1"/>
  <c r="L80" i="5" s="1"/>
  <c r="K25" i="5"/>
  <c r="K69" i="5" s="1"/>
  <c r="K73" i="5" s="1"/>
  <c r="K80" i="5" s="1"/>
  <c r="J25" i="5"/>
  <c r="J69" i="5" s="1"/>
  <c r="J73" i="5" s="1"/>
  <c r="J80" i="5" s="1"/>
  <c r="I25" i="5"/>
  <c r="I69" i="5" s="1"/>
  <c r="I73" i="5" s="1"/>
  <c r="I80" i="5" s="1"/>
  <c r="H25" i="5"/>
  <c r="H69" i="5" s="1"/>
  <c r="H73" i="5" s="1"/>
  <c r="H80" i="5" s="1"/>
  <c r="G25" i="5"/>
  <c r="G69" i="5" s="1"/>
  <c r="G73" i="5" s="1"/>
  <c r="G80" i="5" s="1"/>
  <c r="F25" i="5"/>
  <c r="F69" i="5" s="1"/>
  <c r="F73" i="5" s="1"/>
  <c r="F80" i="5" s="1"/>
  <c r="E25" i="5"/>
  <c r="E69" i="5" s="1"/>
  <c r="E73" i="5" s="1"/>
  <c r="E80" i="5" s="1"/>
  <c r="D25" i="5"/>
  <c r="D69" i="5" s="1"/>
  <c r="D73" i="5" s="1"/>
  <c r="D80" i="5" s="1"/>
  <c r="C25" i="5"/>
  <c r="C69" i="5" s="1"/>
  <c r="M19" i="5"/>
  <c r="L19" i="5"/>
  <c r="K19" i="5"/>
  <c r="J19" i="5"/>
  <c r="I19" i="5"/>
  <c r="H19" i="5"/>
  <c r="G19" i="5"/>
  <c r="F19" i="5"/>
  <c r="E19" i="5"/>
  <c r="D19" i="5"/>
  <c r="C19" i="5"/>
  <c r="M14" i="5"/>
  <c r="L14" i="5"/>
  <c r="K14" i="5"/>
  <c r="J14" i="5"/>
  <c r="I14" i="5"/>
  <c r="H14" i="5"/>
  <c r="G14" i="5"/>
  <c r="F14" i="5"/>
  <c r="E14" i="5"/>
  <c r="D14" i="5"/>
  <c r="C14" i="5"/>
  <c r="M9" i="5"/>
  <c r="L9" i="5"/>
  <c r="K9" i="5"/>
  <c r="J9" i="5"/>
  <c r="I9" i="5"/>
  <c r="H9" i="5"/>
  <c r="G9" i="5"/>
  <c r="F9" i="5"/>
  <c r="E9" i="5"/>
  <c r="D9" i="5"/>
  <c r="C9" i="5"/>
  <c r="H27" i="4"/>
  <c r="H29" i="4"/>
  <c r="H35" i="4"/>
  <c r="H39" i="4"/>
  <c r="H25" i="4"/>
  <c r="Q13" i="4"/>
  <c r="Q12" i="4"/>
  <c r="Q11" i="4"/>
  <c r="Q10" i="4"/>
  <c r="Q9" i="4"/>
  <c r="Q8" i="4"/>
  <c r="Q7" i="4"/>
  <c r="N13" i="4"/>
  <c r="N12" i="4"/>
  <c r="N11" i="4"/>
  <c r="N10" i="4"/>
  <c r="N9" i="4"/>
  <c r="N8" i="4"/>
  <c r="N7" i="4"/>
  <c r="K13" i="4"/>
  <c r="K12" i="4"/>
  <c r="K11" i="4"/>
  <c r="K10" i="4"/>
  <c r="K9" i="4"/>
  <c r="K8" i="4"/>
  <c r="K7" i="4"/>
  <c r="H13" i="4"/>
  <c r="H12" i="4"/>
  <c r="H11" i="4"/>
  <c r="H10" i="4"/>
  <c r="H9" i="4"/>
  <c r="H8" i="4"/>
  <c r="H7" i="4"/>
  <c r="E9" i="4"/>
  <c r="E10" i="4"/>
  <c r="E11" i="4"/>
  <c r="E12" i="4"/>
  <c r="E13" i="4"/>
  <c r="D41" i="4"/>
  <c r="C41" i="4"/>
  <c r="AI14" i="3"/>
  <c r="AI15" i="3"/>
  <c r="AI16" i="3"/>
  <c r="AI17" i="3"/>
  <c r="AI18" i="3"/>
  <c r="AI19" i="3"/>
  <c r="AI22" i="3"/>
  <c r="AI23" i="3"/>
  <c r="AI26" i="3"/>
  <c r="AI30" i="3"/>
  <c r="AI31" i="3"/>
  <c r="AI32" i="3"/>
  <c r="AI33" i="3"/>
  <c r="AJ7" i="2"/>
  <c r="AJ8" i="2"/>
  <c r="AJ11" i="2"/>
  <c r="AJ12" i="2"/>
  <c r="AJ13" i="2"/>
  <c r="G9" i="2"/>
  <c r="J9" i="2"/>
  <c r="AJ47" i="2"/>
  <c r="AJ41" i="2"/>
  <c r="AJ35" i="2"/>
  <c r="AJ36" i="2"/>
  <c r="AJ23" i="2"/>
  <c r="AJ25" i="2"/>
  <c r="AJ27" i="2"/>
  <c r="AJ28" i="2"/>
  <c r="AJ30" i="2"/>
  <c r="AJ22" i="2"/>
  <c r="L14" i="2"/>
  <c r="M14" i="2"/>
  <c r="P14" i="2"/>
  <c r="Q14" i="2"/>
  <c r="R14" i="2"/>
  <c r="S14" i="2"/>
  <c r="L19" i="2"/>
  <c r="M19" i="2"/>
  <c r="P19" i="2"/>
  <c r="Q19" i="2"/>
  <c r="R19" i="2"/>
  <c r="S19" i="2"/>
  <c r="E14" i="2"/>
  <c r="F14" i="2"/>
  <c r="G14" i="2"/>
  <c r="J14" i="2"/>
  <c r="K14" i="2"/>
  <c r="AC14" i="2"/>
  <c r="AD14" i="2"/>
  <c r="AE14" i="2"/>
  <c r="AF14" i="2"/>
  <c r="AG14" i="2"/>
  <c r="AH14" i="2"/>
  <c r="E9" i="2"/>
  <c r="F9" i="2"/>
  <c r="K9" i="2"/>
  <c r="L9" i="2"/>
  <c r="M9" i="2"/>
  <c r="P9" i="2"/>
  <c r="Q9" i="2"/>
  <c r="R9" i="2"/>
  <c r="S9" i="2"/>
  <c r="AC9" i="2"/>
  <c r="AD9" i="2"/>
  <c r="AE9" i="2"/>
  <c r="AF9" i="2"/>
  <c r="AG9" i="2"/>
  <c r="AH9" i="2"/>
  <c r="D9" i="2"/>
  <c r="AH31" i="2"/>
  <c r="AG31" i="2"/>
  <c r="AF31" i="2"/>
  <c r="AE31" i="2"/>
  <c r="AD31" i="2"/>
  <c r="AC31" i="2"/>
  <c r="AJ31" i="2" s="1"/>
  <c r="AH34" i="3"/>
  <c r="AG34" i="3"/>
  <c r="AF34" i="3"/>
  <c r="AE34" i="3"/>
  <c r="AD34" i="3"/>
  <c r="AC34" i="3"/>
  <c r="Y34" i="3"/>
  <c r="X34" i="3"/>
  <c r="W34" i="3"/>
  <c r="V34" i="3"/>
  <c r="S34" i="3"/>
  <c r="R34" i="3"/>
  <c r="Q34" i="3"/>
  <c r="P34" i="3"/>
  <c r="M34" i="3"/>
  <c r="L34" i="3"/>
  <c r="K34" i="3"/>
  <c r="J34" i="3"/>
  <c r="G34" i="3"/>
  <c r="F34" i="3"/>
  <c r="E34" i="3"/>
  <c r="D34" i="3"/>
  <c r="S31" i="2"/>
  <c r="R31" i="2"/>
  <c r="Q31" i="2"/>
  <c r="P31" i="2"/>
  <c r="M31" i="2"/>
  <c r="L31" i="2"/>
  <c r="K31" i="2"/>
  <c r="J31" i="2"/>
  <c r="G31" i="2"/>
  <c r="F31" i="2"/>
  <c r="E31" i="2"/>
  <c r="AB7" i="2" l="1"/>
  <c r="AB13" i="2"/>
  <c r="AB11" i="2"/>
  <c r="AB41" i="2"/>
  <c r="F54" i="5"/>
  <c r="E55" i="5"/>
  <c r="E66" i="5" s="1"/>
  <c r="E84" i="5" s="1"/>
  <c r="AB12" i="2"/>
  <c r="AB8" i="2"/>
  <c r="AB47" i="2"/>
  <c r="AB28" i="2"/>
  <c r="AB25" i="2"/>
  <c r="AB22" i="2"/>
  <c r="C66" i="5"/>
  <c r="C84" i="5" s="1"/>
  <c r="D66" i="5"/>
  <c r="AD11" i="3"/>
  <c r="G82" i="5"/>
  <c r="I82" i="5"/>
  <c r="AD10" i="3" s="1"/>
  <c r="K82" i="5"/>
  <c r="AF10" i="3" s="1"/>
  <c r="M82" i="5"/>
  <c r="AH10" i="3" s="1"/>
  <c r="AF11" i="3"/>
  <c r="AH11" i="3"/>
  <c r="E15" i="4"/>
  <c r="AJ9" i="2"/>
  <c r="E82" i="5"/>
  <c r="AB36" i="2"/>
  <c r="AB35" i="2"/>
  <c r="AB14" i="3"/>
  <c r="H34" i="3"/>
  <c r="N34" i="3"/>
  <c r="T34" i="3"/>
  <c r="Z34" i="3"/>
  <c r="F82" i="5"/>
  <c r="H82" i="5"/>
  <c r="AC10" i="3" s="1"/>
  <c r="J82" i="5"/>
  <c r="AE10" i="3" s="1"/>
  <c r="L82" i="5"/>
  <c r="AG10" i="3" s="1"/>
  <c r="M41" i="3"/>
  <c r="G43" i="3"/>
  <c r="S42" i="3"/>
  <c r="Y41" i="3"/>
  <c r="AD41" i="3"/>
  <c r="AC42" i="3"/>
  <c r="AF41" i="3"/>
  <c r="AE42" i="3"/>
  <c r="AH41" i="3"/>
  <c r="AG42" i="3"/>
  <c r="M42" i="3"/>
  <c r="S41" i="3"/>
  <c r="Y42" i="3"/>
  <c r="AC41" i="3"/>
  <c r="AD42" i="3"/>
  <c r="AD43" i="3" s="1"/>
  <c r="AE41" i="3"/>
  <c r="AF42" i="3"/>
  <c r="AF43" i="3" s="1"/>
  <c r="AG41" i="3"/>
  <c r="AH42" i="3"/>
  <c r="AH43" i="3" s="1"/>
  <c r="AI41" i="3"/>
  <c r="AI43" i="3" s="1"/>
  <c r="AB11" i="3"/>
  <c r="AC11" i="3"/>
  <c r="AE11" i="3"/>
  <c r="AG11" i="3"/>
  <c r="AB30" i="2"/>
  <c r="AB27" i="2"/>
  <c r="AB23" i="2"/>
  <c r="AB7" i="3"/>
  <c r="H16" i="2"/>
  <c r="N31" i="2"/>
  <c r="T31" i="2"/>
  <c r="H9" i="2"/>
  <c r="H14" i="2"/>
  <c r="H41" i="4"/>
  <c r="N14" i="2"/>
  <c r="N16" i="2"/>
  <c r="T9" i="2"/>
  <c r="T19" i="2"/>
  <c r="T16" i="2"/>
  <c r="T14" i="2"/>
  <c r="N9" i="2"/>
  <c r="H31" i="2"/>
  <c r="AI34" i="3"/>
  <c r="D37" i="5"/>
  <c r="F37" i="5"/>
  <c r="H37" i="5"/>
  <c r="J37" i="5"/>
  <c r="L37" i="5"/>
  <c r="C37" i="5"/>
  <c r="E37" i="5"/>
  <c r="G37" i="5"/>
  <c r="I37" i="5"/>
  <c r="K37" i="5"/>
  <c r="M37" i="5"/>
  <c r="D21" i="5"/>
  <c r="F21" i="5"/>
  <c r="H21" i="5"/>
  <c r="J21" i="5"/>
  <c r="L21" i="5"/>
  <c r="C21" i="5"/>
  <c r="E21" i="5"/>
  <c r="G21" i="5"/>
  <c r="I21" i="5"/>
  <c r="K21" i="5"/>
  <c r="M21" i="5"/>
  <c r="D84" i="5"/>
  <c r="K15" i="4"/>
  <c r="K17" i="4" s="1"/>
  <c r="Q15" i="4"/>
  <c r="Q17" i="4" s="1"/>
  <c r="H15" i="4"/>
  <c r="H17" i="4" s="1"/>
  <c r="N15" i="4"/>
  <c r="N17" i="4" s="1"/>
  <c r="AJ14" i="2"/>
  <c r="AJ16" i="2"/>
  <c r="AC19" i="2"/>
  <c r="AE19" i="2"/>
  <c r="AE33" i="2" s="1"/>
  <c r="AE37" i="2" s="1"/>
  <c r="AE42" i="2" s="1"/>
  <c r="AE45" i="2" s="1"/>
  <c r="AE48" i="2" s="1"/>
  <c r="AG19" i="2"/>
  <c r="AG33" i="2" s="1"/>
  <c r="AG37" i="2" s="1"/>
  <c r="AG42" i="2" s="1"/>
  <c r="AG45" i="2" s="1"/>
  <c r="AG48" i="2" s="1"/>
  <c r="AD19" i="2"/>
  <c r="AD33" i="2" s="1"/>
  <c r="AD37" i="2" s="1"/>
  <c r="AD42" i="2" s="1"/>
  <c r="AD45" i="2" s="1"/>
  <c r="AD48" i="2" s="1"/>
  <c r="AF19" i="2"/>
  <c r="AF33" i="2" s="1"/>
  <c r="AF37" i="2" s="1"/>
  <c r="AF42" i="2" s="1"/>
  <c r="AF45" i="2" s="1"/>
  <c r="AF48" i="2" s="1"/>
  <c r="AH19" i="2"/>
  <c r="AH33" i="2" s="1"/>
  <c r="AH37" i="2" s="1"/>
  <c r="AH42" i="2" s="1"/>
  <c r="AH45" i="2" s="1"/>
  <c r="AH48" i="2" s="1"/>
  <c r="E19" i="2"/>
  <c r="E33" i="2" s="1"/>
  <c r="E37" i="2" s="1"/>
  <c r="J19" i="2"/>
  <c r="L33" i="2"/>
  <c r="L37" i="2" s="1"/>
  <c r="L42" i="2" s="1"/>
  <c r="L45" i="2" s="1"/>
  <c r="L48" i="2" s="1"/>
  <c r="Q33" i="2"/>
  <c r="Q37" i="2" s="1"/>
  <c r="Q42" i="2" s="1"/>
  <c r="Q45" i="2" s="1"/>
  <c r="Q48" i="2" s="1"/>
  <c r="F19" i="2"/>
  <c r="F33" i="2" s="1"/>
  <c r="F37" i="2" s="1"/>
  <c r="F42" i="2" s="1"/>
  <c r="F45" i="2" s="1"/>
  <c r="F48" i="2" s="1"/>
  <c r="K19" i="2"/>
  <c r="K33" i="2" s="1"/>
  <c r="K37" i="2" s="1"/>
  <c r="K42" i="2" s="1"/>
  <c r="K45" i="2" s="1"/>
  <c r="K48" i="2" s="1"/>
  <c r="P33" i="2"/>
  <c r="P37" i="2" s="1"/>
  <c r="P42" i="2" s="1"/>
  <c r="P45" i="2" s="1"/>
  <c r="P48" i="2" s="1"/>
  <c r="R33" i="2"/>
  <c r="R37" i="2" s="1"/>
  <c r="R42" i="2" s="1"/>
  <c r="R45" i="2" s="1"/>
  <c r="R48" i="2" s="1"/>
  <c r="E17" i="4" l="1"/>
  <c r="C45" i="4"/>
  <c r="C48" i="4"/>
  <c r="D45" i="4"/>
  <c r="D48" i="4" s="1"/>
  <c r="C80" i="5"/>
  <c r="E42" i="2"/>
  <c r="E45" i="2" s="1"/>
  <c r="E48" i="2" s="1"/>
  <c r="AB34" i="3"/>
  <c r="G54" i="5"/>
  <c r="F55" i="5"/>
  <c r="F66" i="5" s="1"/>
  <c r="F84" i="5" s="1"/>
  <c r="E45" i="4"/>
  <c r="E48" i="4" s="1"/>
  <c r="F45" i="4"/>
  <c r="F48" i="4" s="1"/>
  <c r="G45" i="4"/>
  <c r="G48" i="4" s="1"/>
  <c r="H39" i="5"/>
  <c r="E39" i="5"/>
  <c r="C39" i="5"/>
  <c r="AF6" i="3"/>
  <c r="AF8" i="3" s="1"/>
  <c r="AF12" i="3" s="1"/>
  <c r="AF20" i="3" s="1"/>
  <c r="AG6" i="3"/>
  <c r="AG8" i="3" s="1"/>
  <c r="AG12" i="3" s="1"/>
  <c r="AG20" i="3" s="1"/>
  <c r="AH6" i="3"/>
  <c r="AH8" i="3" s="1"/>
  <c r="AH12" i="3" s="1"/>
  <c r="AH20" i="3" s="1"/>
  <c r="AH24" i="3" s="1"/>
  <c r="AH27" i="3" s="1"/>
  <c r="AD6" i="3"/>
  <c r="AD8" i="3" s="1"/>
  <c r="AD12" i="3" s="1"/>
  <c r="AD20" i="3" s="1"/>
  <c r="AE6" i="3"/>
  <c r="AE8" i="3" s="1"/>
  <c r="AE12" i="3" s="1"/>
  <c r="AE20" i="3" s="1"/>
  <c r="AE24" i="3" s="1"/>
  <c r="AE27" i="3" s="1"/>
  <c r="AB31" i="2"/>
  <c r="M43" i="3"/>
  <c r="AH36" i="3"/>
  <c r="AH45" i="3" s="1"/>
  <c r="Y43" i="3"/>
  <c r="AI10" i="3"/>
  <c r="AI11" i="3"/>
  <c r="AG43" i="3"/>
  <c r="AE43" i="3"/>
  <c r="AC43" i="3"/>
  <c r="S43" i="3"/>
  <c r="AB9" i="2"/>
  <c r="AB14" i="2"/>
  <c r="J33" i="2"/>
  <c r="J37" i="2" s="1"/>
  <c r="J42" i="2" s="1"/>
  <c r="J45" i="2" s="1"/>
  <c r="J48" i="2" s="1"/>
  <c r="N19" i="2"/>
  <c r="D6" i="3"/>
  <c r="K6" i="3"/>
  <c r="K8" i="3" s="1"/>
  <c r="K12" i="3" s="1"/>
  <c r="K20" i="3" s="1"/>
  <c r="K24" i="3" s="1"/>
  <c r="K27" i="3" s="1"/>
  <c r="W6" i="3"/>
  <c r="W8" i="3" s="1"/>
  <c r="W12" i="3" s="1"/>
  <c r="W20" i="3" s="1"/>
  <c r="W24" i="3" s="1"/>
  <c r="W27" i="3" s="1"/>
  <c r="P6" i="3"/>
  <c r="F6" i="3"/>
  <c r="F8" i="3" s="1"/>
  <c r="F12" i="3" s="1"/>
  <c r="F20" i="3" s="1"/>
  <c r="F24" i="3" s="1"/>
  <c r="F27" i="3" s="1"/>
  <c r="V6" i="3"/>
  <c r="L6" i="3"/>
  <c r="L8" i="3" s="1"/>
  <c r="L12" i="3" s="1"/>
  <c r="L20" i="3" s="1"/>
  <c r="L24" i="3" s="1"/>
  <c r="L27" i="3" s="1"/>
  <c r="E6" i="3"/>
  <c r="E8" i="3" s="1"/>
  <c r="E12" i="3" s="1"/>
  <c r="E20" i="3" s="1"/>
  <c r="E24" i="3" s="1"/>
  <c r="E27" i="3" s="1"/>
  <c r="R6" i="3"/>
  <c r="R8" i="3" s="1"/>
  <c r="R12" i="3" s="1"/>
  <c r="R20" i="3" s="1"/>
  <c r="R24" i="3" s="1"/>
  <c r="R27" i="3" s="1"/>
  <c r="X6" i="3"/>
  <c r="X8" i="3" s="1"/>
  <c r="X12" i="3" s="1"/>
  <c r="X20" i="3" s="1"/>
  <c r="X24" i="3" s="1"/>
  <c r="X27" i="3" s="1"/>
  <c r="Q6" i="3"/>
  <c r="Q8" i="3" s="1"/>
  <c r="Q12" i="3" s="1"/>
  <c r="Q20" i="3" s="1"/>
  <c r="Q24" i="3" s="1"/>
  <c r="Q27" i="3" s="1"/>
  <c r="K39" i="5"/>
  <c r="L39" i="5"/>
  <c r="D39" i="5"/>
  <c r="J39" i="5"/>
  <c r="F39" i="5"/>
  <c r="G39" i="5"/>
  <c r="M39" i="5"/>
  <c r="I39" i="5"/>
  <c r="AC33" i="2"/>
  <c r="AJ19" i="2"/>
  <c r="G19" i="2"/>
  <c r="AC6" i="3" l="1"/>
  <c r="AC37" i="2"/>
  <c r="H54" i="5"/>
  <c r="G55" i="5"/>
  <c r="G66" i="5" s="1"/>
  <c r="G84" i="5" s="1"/>
  <c r="AD24" i="3"/>
  <c r="AD27" i="3" s="1"/>
  <c r="AG24" i="3"/>
  <c r="AG27" i="3" s="1"/>
  <c r="AF24" i="3"/>
  <c r="AF27" i="3" s="1"/>
  <c r="AI6" i="3"/>
  <c r="AC8" i="3"/>
  <c r="Q36" i="3"/>
  <c r="R36" i="3"/>
  <c r="L36" i="3"/>
  <c r="W36" i="3"/>
  <c r="X36" i="3"/>
  <c r="E36" i="3"/>
  <c r="F36" i="3"/>
  <c r="K36" i="3"/>
  <c r="J6" i="3"/>
  <c r="J8" i="3" s="1"/>
  <c r="V8" i="3"/>
  <c r="H48" i="4"/>
  <c r="H45" i="4"/>
  <c r="P8" i="3"/>
  <c r="D8" i="3"/>
  <c r="H19" i="2"/>
  <c r="AB19" i="2" s="1"/>
  <c r="AJ33" i="2"/>
  <c r="G33" i="2"/>
  <c r="G37" i="2" s="1"/>
  <c r="S33" i="2"/>
  <c r="S37" i="2" s="1"/>
  <c r="S42" i="2" s="1"/>
  <c r="S45" i="2" s="1"/>
  <c r="S48" i="2" s="1"/>
  <c r="T48" i="2" s="1"/>
  <c r="M33" i="2"/>
  <c r="T42" i="2" l="1"/>
  <c r="T45" i="2" s="1"/>
  <c r="AC42" i="2"/>
  <c r="AC45" i="2" s="1"/>
  <c r="AC48" i="2" s="1"/>
  <c r="AJ48" i="2" s="1"/>
  <c r="AJ37" i="2"/>
  <c r="M6" i="3"/>
  <c r="M8" i="3" s="1"/>
  <c r="M12" i="3" s="1"/>
  <c r="M20" i="3" s="1"/>
  <c r="M24" i="3" s="1"/>
  <c r="M27" i="3" s="1"/>
  <c r="M37" i="2"/>
  <c r="M42" i="2" s="1"/>
  <c r="M45" i="2" s="1"/>
  <c r="M48" i="2" s="1"/>
  <c r="N48" i="2" s="1"/>
  <c r="G42" i="2"/>
  <c r="G45" i="2" s="1"/>
  <c r="G48" i="2" s="1"/>
  <c r="H48" i="2" s="1"/>
  <c r="H37" i="2"/>
  <c r="AF36" i="3"/>
  <c r="AF45" i="3" s="1"/>
  <c r="AD36" i="3"/>
  <c r="AD45" i="3" s="1"/>
  <c r="AG36" i="3"/>
  <c r="AG45" i="3" s="1"/>
  <c r="I54" i="5"/>
  <c r="H55" i="5"/>
  <c r="H66" i="5" s="1"/>
  <c r="H84" i="5" s="1"/>
  <c r="AI8" i="3"/>
  <c r="AC12" i="3"/>
  <c r="V12" i="3"/>
  <c r="V20" i="3" s="1"/>
  <c r="P12" i="3"/>
  <c r="P20" i="3" s="1"/>
  <c r="P24" i="3" s="1"/>
  <c r="P27" i="3" s="1"/>
  <c r="J12" i="3"/>
  <c r="J20" i="3" s="1"/>
  <c r="J24" i="3" s="1"/>
  <c r="J27" i="3" s="1"/>
  <c r="N8" i="3"/>
  <c r="D12" i="3"/>
  <c r="D20" i="3" s="1"/>
  <c r="D24" i="3" s="1"/>
  <c r="D27" i="3" s="1"/>
  <c r="Y6" i="3"/>
  <c r="S6" i="3"/>
  <c r="T33" i="2"/>
  <c r="N33" i="2"/>
  <c r="G6" i="3"/>
  <c r="H33" i="2"/>
  <c r="V24" i="3" l="1"/>
  <c r="V27" i="3" s="1"/>
  <c r="AB48" i="2"/>
  <c r="N6" i="3"/>
  <c r="N42" i="2"/>
  <c r="N45" i="2" s="1"/>
  <c r="H42" i="2"/>
  <c r="H45" i="2" s="1"/>
  <c r="AJ42" i="2"/>
  <c r="AJ45" i="2" s="1"/>
  <c r="J54" i="5"/>
  <c r="I55" i="5"/>
  <c r="I66" i="5" s="1"/>
  <c r="I84" i="5" s="1"/>
  <c r="N37" i="2"/>
  <c r="AC20" i="3"/>
  <c r="AC24" i="3" s="1"/>
  <c r="AC27" i="3" s="1"/>
  <c r="AI12" i="3"/>
  <c r="T37" i="2"/>
  <c r="AB33" i="2"/>
  <c r="Y8" i="3"/>
  <c r="Z6" i="3"/>
  <c r="S8" i="3"/>
  <c r="T6" i="3"/>
  <c r="N12" i="3"/>
  <c r="G8" i="3"/>
  <c r="H6" i="3"/>
  <c r="M36" i="3"/>
  <c r="M45" i="3" s="1"/>
  <c r="AB37" i="2" l="1"/>
  <c r="AB42" i="2" s="1"/>
  <c r="AB45" i="2" s="1"/>
  <c r="K54" i="5"/>
  <c r="J55" i="5"/>
  <c r="J66" i="5" s="1"/>
  <c r="J84" i="5" s="1"/>
  <c r="AI20" i="3"/>
  <c r="AI24" i="3" s="1"/>
  <c r="AI27" i="3" s="1"/>
  <c r="AE36" i="3"/>
  <c r="AE45" i="3" s="1"/>
  <c r="AB6" i="3"/>
  <c r="AB8" i="3" s="1"/>
  <c r="Y12" i="3"/>
  <c r="Z8" i="3"/>
  <c r="S12" i="3"/>
  <c r="S20" i="3" s="1"/>
  <c r="S24" i="3" s="1"/>
  <c r="S27" i="3" s="1"/>
  <c r="T8" i="3"/>
  <c r="N20" i="3"/>
  <c r="N24" i="3" s="1"/>
  <c r="N27" i="3" s="1"/>
  <c r="G12" i="3"/>
  <c r="G20" i="3" s="1"/>
  <c r="G24" i="3" s="1"/>
  <c r="G27" i="3" s="1"/>
  <c r="H8" i="3"/>
  <c r="Y20" i="3" l="1"/>
  <c r="L54" i="5"/>
  <c r="K55" i="5"/>
  <c r="K66" i="5" s="1"/>
  <c r="K84" i="5" s="1"/>
  <c r="H12" i="3"/>
  <c r="H20" i="3"/>
  <c r="Z12" i="3"/>
  <c r="T12" i="3"/>
  <c r="D36" i="3"/>
  <c r="Z20" i="3" l="1"/>
  <c r="Y24" i="3"/>
  <c r="Y27" i="3" s="1"/>
  <c r="H24" i="3"/>
  <c r="H27" i="3" s="1"/>
  <c r="M54" i="5"/>
  <c r="M55" i="5" s="1"/>
  <c r="M66" i="5" s="1"/>
  <c r="M84" i="5" s="1"/>
  <c r="L55" i="5"/>
  <c r="L66" i="5" s="1"/>
  <c r="L84" i="5" s="1"/>
  <c r="AB12" i="3"/>
  <c r="Z24" i="3"/>
  <c r="Z27" i="3" s="1"/>
  <c r="T20" i="3"/>
  <c r="D38" i="3"/>
  <c r="T24" i="3" l="1"/>
  <c r="T27" i="3" s="1"/>
  <c r="AB20" i="3"/>
  <c r="AB24" i="3" s="1"/>
  <c r="AC36" i="3"/>
  <c r="AB27" i="3"/>
  <c r="V36" i="3"/>
  <c r="P36" i="3"/>
  <c r="J36" i="3"/>
  <c r="N36" i="3" s="1"/>
  <c r="AC45" i="3" l="1"/>
  <c r="AI36" i="3"/>
  <c r="AI45" i="3" s="1"/>
  <c r="E38" i="3"/>
  <c r="F38" i="3" s="1"/>
  <c r="Y36" i="3" l="1"/>
  <c r="S36" i="3"/>
  <c r="G36" i="3"/>
  <c r="G45" i="3" s="1"/>
  <c r="G38" i="3" l="1"/>
  <c r="J38" i="3" s="1"/>
  <c r="K38" i="3" s="1"/>
  <c r="L38" i="3" s="1"/>
  <c r="M38" i="3" s="1"/>
  <c r="T36" i="3"/>
  <c r="S45" i="3"/>
  <c r="Z36" i="3"/>
  <c r="AC38" i="3" s="1"/>
  <c r="AD38" i="3" s="1"/>
  <c r="AE38" i="3" s="1"/>
  <c r="AF38" i="3" s="1"/>
  <c r="AG38" i="3" s="1"/>
  <c r="AH38" i="3" s="1"/>
  <c r="AI38" i="3" s="1"/>
  <c r="Y45" i="3"/>
  <c r="H36" i="3"/>
  <c r="AB36" i="3" l="1"/>
  <c r="P38" i="3"/>
  <c r="Q38" i="3" s="1"/>
  <c r="R38" i="3" s="1"/>
  <c r="S38" i="3" s="1"/>
  <c r="V38" i="3" l="1"/>
  <c r="W38" i="3" s="1"/>
  <c r="X38" i="3" l="1"/>
  <c r="Y38" i="3" s="1"/>
</calcChain>
</file>

<file path=xl/sharedStrings.xml><?xml version="1.0" encoding="utf-8"?>
<sst xmlns="http://schemas.openxmlformats.org/spreadsheetml/2006/main" count="320" uniqueCount="227">
  <si>
    <t>Totaal</t>
  </si>
  <si>
    <t>Functietype</t>
  </si>
  <si>
    <t>Aantal uren</t>
  </si>
  <si>
    <t>Projectfase</t>
  </si>
  <si>
    <t>Q1-1</t>
  </si>
  <si>
    <t>Q2-1</t>
  </si>
  <si>
    <t>Q3-1</t>
  </si>
  <si>
    <t>Q4-1</t>
  </si>
  <si>
    <t>Q1-2</t>
  </si>
  <si>
    <t>Q2-2</t>
  </si>
  <si>
    <t>Q3-2</t>
  </si>
  <si>
    <t>Q4-2</t>
  </si>
  <si>
    <t>Q1-3</t>
  </si>
  <si>
    <t>Q2-3</t>
  </si>
  <si>
    <t>Q3-3</t>
  </si>
  <si>
    <t>Q4-4</t>
  </si>
  <si>
    <t>Q1-4</t>
  </si>
  <si>
    <t>Q2-4</t>
  </si>
  <si>
    <t>Q3-4</t>
  </si>
  <si>
    <t>IK-Project (kosten vallend binnen IK-projectbegroting)</t>
  </si>
  <si>
    <t>R&amp;D algemeen</t>
  </si>
  <si>
    <t>Overige</t>
  </si>
  <si>
    <t>Amortisatie</t>
  </si>
  <si>
    <t xml:space="preserve">Afschrijvingen </t>
  </si>
  <si>
    <t>EBIT</t>
  </si>
  <si>
    <t>EBT</t>
  </si>
  <si>
    <t>Vennootschapsbelasting</t>
  </si>
  <si>
    <t>Q1</t>
  </si>
  <si>
    <t>Q2</t>
  </si>
  <si>
    <t>Q3</t>
  </si>
  <si>
    <t>Q4</t>
  </si>
  <si>
    <t>EBITDA</t>
  </si>
  <si>
    <t>Inkomsten uit operaties</t>
  </si>
  <si>
    <t>Veranderingen voorzieningen</t>
  </si>
  <si>
    <t>Aangepaste inkomsten uit operaties</t>
  </si>
  <si>
    <t>Betaalde dividenden</t>
  </si>
  <si>
    <t>Cashflow na financiele verplichtingen</t>
  </si>
  <si>
    <t>IK-investeringen buiten IK-begroting</t>
  </si>
  <si>
    <t>Overige investeringen</t>
  </si>
  <si>
    <t>Cashflow na investeringen</t>
  </si>
  <si>
    <t>Financieringsbronnen</t>
  </si>
  <si>
    <t>Innovatiekrediet (% van projectbegroting)</t>
  </si>
  <si>
    <t>Cashpositie einde periode</t>
  </si>
  <si>
    <t>Periode 1</t>
  </si>
  <si>
    <t>Periode 2</t>
  </si>
  <si>
    <t>Periode 3</t>
  </si>
  <si>
    <t>Periode 4</t>
  </si>
  <si>
    <t>Machines projectspecifiek</t>
  </si>
  <si>
    <t>Machines niet-projectspecifiek</t>
  </si>
  <si>
    <t>Kosten derden</t>
  </si>
  <si>
    <t>Omschrijving</t>
  </si>
  <si>
    <t>Materialen of hulpmiddelen</t>
  </si>
  <si>
    <t>Patenten</t>
  </si>
  <si>
    <t>Reis- en verblijfkosten</t>
  </si>
  <si>
    <t>Einddatum</t>
  </si>
  <si>
    <t xml:space="preserve">Commercialisatiefase </t>
  </si>
  <si>
    <t>IK gerelateerde inkomsten (licenties, royalties etc.)</t>
  </si>
  <si>
    <t xml:space="preserve">IK gerelateerde omzet (product)                                     </t>
  </si>
  <si>
    <t>Jaar 1</t>
  </si>
  <si>
    <t>Kosten overige omzet</t>
  </si>
  <si>
    <t>Totaal opbrengsten</t>
  </si>
  <si>
    <t>Totaal bruto marge</t>
  </si>
  <si>
    <t>Jaar 2</t>
  </si>
  <si>
    <t>Netto winst</t>
  </si>
  <si>
    <t>Huisvestingskosten</t>
  </si>
  <si>
    <t>Jaar 5</t>
  </si>
  <si>
    <t>Jaar 6</t>
  </si>
  <si>
    <t>Jaar 7</t>
  </si>
  <si>
    <t>Jaar 8</t>
  </si>
  <si>
    <t>Jaar 9</t>
  </si>
  <si>
    <t>Jaar 10</t>
  </si>
  <si>
    <t>Jaar 3</t>
  </si>
  <si>
    <t xml:space="preserve">Equity investeringen </t>
  </si>
  <si>
    <t xml:space="preserve">Overige </t>
  </si>
  <si>
    <t>Totaal ontvangsten</t>
  </si>
  <si>
    <t>Jaar  6</t>
  </si>
  <si>
    <t>Jaar 4</t>
  </si>
  <si>
    <t>Loonkosten eigen personeel</t>
  </si>
  <si>
    <t>Bijdrage Innovatiekrediet</t>
  </si>
  <si>
    <t>Kosten buiten het uurtarief</t>
  </si>
  <si>
    <t>Periode 5</t>
  </si>
  <si>
    <t>Jaar 0</t>
  </si>
  <si>
    <t>Totaal immateriele vaste activa</t>
  </si>
  <si>
    <t>Machines en inventaris</t>
  </si>
  <si>
    <t>Overige materiele activa</t>
  </si>
  <si>
    <t>Totaal materiele vaste activa</t>
  </si>
  <si>
    <t>Deelnemingen</t>
  </si>
  <si>
    <t>Totaal financiele vaste activa</t>
  </si>
  <si>
    <t>Totaal vaste activa</t>
  </si>
  <si>
    <t>Totaal voorraden</t>
  </si>
  <si>
    <t>Handelsdebiteuren</t>
  </si>
  <si>
    <t>Totaal vorderingen</t>
  </si>
  <si>
    <t>Kaspositie en Banksaldo</t>
  </si>
  <si>
    <t>Totaal kasmiddelen</t>
  </si>
  <si>
    <t>Totaal vlottende activa</t>
  </si>
  <si>
    <t>Aandelenkapitaal, geplaatst en gestort</t>
  </si>
  <si>
    <t>Totaal eigen vermogen</t>
  </si>
  <si>
    <t>Totaal voorzieningen</t>
  </si>
  <si>
    <t>IK-krediet</t>
  </si>
  <si>
    <t>Totaal lang vreemd vermogen</t>
  </si>
  <si>
    <t>Aflossingsdeel IK (binnen 1 jr)</t>
  </si>
  <si>
    <t>Aflossingsdeel overige leningen (binnen 1 jr)</t>
  </si>
  <si>
    <t>Handelscrediteuren</t>
  </si>
  <si>
    <t xml:space="preserve">Loonbelasting en sociale lasten </t>
  </si>
  <si>
    <t>Totaal kort vreemd vermogen</t>
  </si>
  <si>
    <t>Commercialisatiefase</t>
  </si>
  <si>
    <t xml:space="preserve">Jaar 1 </t>
  </si>
  <si>
    <t>Totaal 1-4</t>
  </si>
  <si>
    <t>Algemene toelichting financieel model Innovatiekrediet</t>
  </si>
  <si>
    <t>Aanvullende kosten</t>
  </si>
  <si>
    <t>Totaal kosten</t>
  </si>
  <si>
    <t>Immateriele vaste activa</t>
  </si>
  <si>
    <t>Financiele vaste activa</t>
  </si>
  <si>
    <t>Voorraden</t>
  </si>
  <si>
    <t>Vorderingen</t>
  </si>
  <si>
    <t>Kasmiddelen</t>
  </si>
  <si>
    <t>Eigen vermogen</t>
  </si>
  <si>
    <t>Voorzieningen</t>
  </si>
  <si>
    <t>Lang vreemd vermogen</t>
  </si>
  <si>
    <t>Kort vreemd vermogen</t>
  </si>
  <si>
    <t>Activa totaal</t>
  </si>
  <si>
    <t>Passiva totaal</t>
  </si>
  <si>
    <r>
      <rPr>
        <sz val="11"/>
        <rFont val="Calibri"/>
        <family val="2"/>
        <scheme val="minor"/>
      </rPr>
      <t xml:space="preserve">Startdatum project: </t>
    </r>
    <r>
      <rPr>
        <sz val="11"/>
        <color theme="8"/>
        <rFont val="Calibri"/>
        <family val="2"/>
        <scheme val="minor"/>
      </rPr>
      <t>dd/mm/jjjj</t>
    </r>
  </si>
  <si>
    <t>Certificeringskosten</t>
  </si>
  <si>
    <t>Leningen + omschrijving</t>
  </si>
  <si>
    <t>Materialen: Het betreft middelen die bestemd zijn voor eenmalig gebruik ten behoeve van het project.</t>
  </si>
  <si>
    <t>Marketing &amp; verkoopkosten</t>
  </si>
  <si>
    <t>Opbrengsten, directe kosten en bruto marge</t>
  </si>
  <si>
    <t>Totaal 6-10</t>
  </si>
  <si>
    <t>Reguliere aflossingen lening 1 [….]</t>
  </si>
  <si>
    <t>Reguliere aflossingen lening 2.e.v. […]</t>
  </si>
  <si>
    <t xml:space="preserve">EBITDA </t>
  </si>
  <si>
    <t>Mutatie liquide middelen</t>
  </si>
  <si>
    <t>CHECK</t>
  </si>
  <si>
    <t>Debiteuren</t>
  </si>
  <si>
    <t>Totaal werkkapitaal actief</t>
  </si>
  <si>
    <t>Crediteuren</t>
  </si>
  <si>
    <t>Overige schulden en overlopende passiva</t>
  </si>
  <si>
    <t>Totaal netto-werkkapitaal</t>
  </si>
  <si>
    <t>Materiele vaste activa</t>
  </si>
  <si>
    <t xml:space="preserve">Overige vorderingen </t>
  </si>
  <si>
    <t>Mutatie netto-werkkapitaal</t>
  </si>
  <si>
    <t>Bancair krediet […]</t>
  </si>
  <si>
    <t>Overige schulden […]</t>
  </si>
  <si>
    <t>Totaal werkkapitaal passief</t>
  </si>
  <si>
    <t>Let op; maximale bijdrage € 5 mln. voor klinische projecten en maximaal € 10 mln. voor technische projecten</t>
  </si>
  <si>
    <t xml:space="preserve">Overig </t>
  </si>
  <si>
    <t xml:space="preserve">Aanvraag Innovatiekrediet </t>
  </si>
  <si>
    <t>Achtergestelde leningen + omschrijving</t>
  </si>
  <si>
    <r>
      <t xml:space="preserve">Liquiditeitsprognose </t>
    </r>
    <r>
      <rPr>
        <b/>
        <sz val="12"/>
        <color theme="8"/>
        <rFont val="Calibri"/>
        <family val="2"/>
        <scheme val="minor"/>
      </rPr>
      <t>bedrijfsnaam</t>
    </r>
  </si>
  <si>
    <r>
      <t xml:space="preserve">Winst- en verliesrekening </t>
    </r>
    <r>
      <rPr>
        <b/>
        <sz val="12"/>
        <color theme="8"/>
        <rFont val="Calibri"/>
        <family val="2"/>
        <scheme val="minor"/>
      </rPr>
      <t>bedrijfsnaam</t>
    </r>
  </si>
  <si>
    <r>
      <t xml:space="preserve">Balans </t>
    </r>
    <r>
      <rPr>
        <b/>
        <sz val="12"/>
        <color theme="8"/>
        <rFont val="Calibri"/>
        <family val="2"/>
        <scheme val="minor"/>
      </rPr>
      <t>bedrijfsnaam</t>
    </r>
  </si>
  <si>
    <t>Rente leningen (exclusief IK)</t>
  </si>
  <si>
    <t>Overige omzet (niet IK gerelateerd)</t>
  </si>
  <si>
    <t>Bruto marge IK gerelateerde omzet/inkomsten</t>
  </si>
  <si>
    <t>Bruto marge overige omzet (licenties, royalties etc.)</t>
  </si>
  <si>
    <t>IK kosten gerelateerde inkomsten (licenties, royalties etc.)</t>
  </si>
  <si>
    <t>IK inkoopkosten gerelateerde omzet (product)</t>
  </si>
  <si>
    <r>
      <t xml:space="preserve">Projectbegroting </t>
    </r>
    <r>
      <rPr>
        <b/>
        <sz val="12"/>
        <color theme="8"/>
        <rFont val="Calibri"/>
        <family val="2"/>
        <scheme val="minor"/>
      </rPr>
      <t>bedrijfsnaam</t>
    </r>
  </si>
  <si>
    <t>Cashflow tekort (-) of overschot</t>
  </si>
  <si>
    <t xml:space="preserve">1. Een integraal uurtarief </t>
  </si>
  <si>
    <t>2. Uurtarief bestaande uit loonkosten plus een opslag van 50% voor indirecte kosten</t>
  </si>
  <si>
    <t>1. Algemene toelichting</t>
  </si>
  <si>
    <r>
      <rPr>
        <b/>
        <sz val="11"/>
        <color theme="8"/>
        <rFont val="Calibri"/>
        <family val="2"/>
        <scheme val="minor"/>
      </rPr>
      <t>Blauwe</t>
    </r>
    <r>
      <rPr>
        <sz val="11"/>
        <rFont val="Calibri"/>
        <family val="2"/>
        <scheme val="minor"/>
      </rPr>
      <t xml:space="preserve"> cijfers zijn invoervelden en </t>
    </r>
    <r>
      <rPr>
        <b/>
        <sz val="11"/>
        <rFont val="Calibri"/>
        <family val="2"/>
        <scheme val="minor"/>
      </rPr>
      <t>zwarte</t>
    </r>
    <r>
      <rPr>
        <sz val="11"/>
        <rFont val="Calibri"/>
        <family val="2"/>
        <scheme val="minor"/>
      </rPr>
      <t xml:space="preserve"> cijfers resultaten uit het model. </t>
    </r>
  </si>
  <si>
    <t>2. Bijdrage Innovatiekrediet</t>
  </si>
  <si>
    <t>3. Uurtarief van de loonkosten</t>
  </si>
  <si>
    <t>4. Kosten buiten het uurtarief</t>
  </si>
  <si>
    <t>Verandering cashpositie</t>
  </si>
  <si>
    <t>Vergoeding IK (rente+vaste opslag)</t>
  </si>
  <si>
    <t xml:space="preserve">Rentelast Innovatiekrediet </t>
  </si>
  <si>
    <t>Eenmalig vaste opslag Innovatiekrediet</t>
  </si>
  <si>
    <t>Overige rentelasten/baten</t>
  </si>
  <si>
    <t xml:space="preserve">Loonkosten </t>
  </si>
  <si>
    <t xml:space="preserve">Overige ontwikkelingsprojecten </t>
  </si>
  <si>
    <t>Opbrengsten subsidies […]</t>
  </si>
  <si>
    <t>Opslag loonkosten 50% bij werkelijk tarief (neg bedrag)</t>
  </si>
  <si>
    <t>Bijzondere lasten en baten (baten met - aangeven)</t>
  </si>
  <si>
    <t>EBT bijzondere lasten/baten</t>
  </si>
  <si>
    <t xml:space="preserve">Bijzondere lasten en baten </t>
  </si>
  <si>
    <r>
      <t xml:space="preserve">Datum versie: </t>
    </r>
    <r>
      <rPr>
        <sz val="11"/>
        <color theme="8"/>
        <rFont val="Calibri"/>
        <family val="2"/>
        <scheme val="minor"/>
      </rPr>
      <t>dd/mm/jjjj</t>
    </r>
  </si>
  <si>
    <t>Keuze werkelijke kostensystematiek = 0</t>
  </si>
  <si>
    <t>Keuze opslagsystematiek 50% = 1</t>
  </si>
  <si>
    <t>Vast uurtarief van € 60 = 0</t>
  </si>
  <si>
    <t>Subtotaal loonkosten</t>
  </si>
  <si>
    <t xml:space="preserve">Kredietpercentage: 25%, 35% of 45% </t>
  </si>
  <si>
    <t>Mutatie netto-werkkapitaal (rij 93 tabblad balans)</t>
  </si>
  <si>
    <t>De grootheid van de getallen kan naar wens bepaald worden. Bijvoorbeeld EUR x 1.000 of alle getallen voluit geschreven als absolute waarde.</t>
  </si>
  <si>
    <t>Uurtarief (€)</t>
  </si>
  <si>
    <t>Totaal (€)</t>
  </si>
  <si>
    <t>Totale projectkosten</t>
  </si>
  <si>
    <t xml:space="preserve">Goodwill </t>
  </si>
  <si>
    <t>Aflossing IK  (tijdens projectfase niet mogelijk)</t>
  </si>
  <si>
    <t>WBSO (negatief bedrag)</t>
  </si>
  <si>
    <t>Geactiveerde ontwikkelingskosten en overige</t>
  </si>
  <si>
    <t>Leningen u/g en overige lange termijn vorderingen</t>
  </si>
  <si>
    <t>Grondstoffen, onderhanden werk, gereed product etc</t>
  </si>
  <si>
    <t>Belastingen en sociale premies</t>
  </si>
  <si>
    <t>Overige vorderingen, overlopende activa en vordering groepsmaatschappij</t>
  </si>
  <si>
    <t>Reserves en resultaat afgelopen boekjaar</t>
  </si>
  <si>
    <t>Belasting, pensioen en overige</t>
  </si>
  <si>
    <t>Subtotaal kosten buiten uurtarief</t>
  </si>
  <si>
    <t>Graag aangeven welke methodiek gebruikt wordt voor de loonkosten; integraal, werkelijk met 50% opslag of forfaitair.</t>
  </si>
  <si>
    <t>Hieronder vallen alle direct projectgerelateerde kosten voorzover die niet in het uurtarief zijn verdisconteerd.</t>
  </si>
  <si>
    <t>Eigen vermogen als % balanstotaal</t>
  </si>
  <si>
    <t xml:space="preserve">Beginsaldo liquide middelen - kortlopende schulden </t>
  </si>
  <si>
    <t xml:space="preserve">Eindsaldo liquide middelen - kortlopende schulden </t>
  </si>
  <si>
    <t xml:space="preserve">Het gaat hier om de loonkosten van personeel dat in dienst is van de onderneming. </t>
  </si>
  <si>
    <t>Kosten inhuur behoren tot kosten derden. Het uurtarief kan op drie manieren, zie artikel 11 van de kaderbesluit, worden bepaald:</t>
  </si>
  <si>
    <t xml:space="preserve">Kleine ondernemingen kunnen met het Innovatiekrediet maximaal 45% van de ontwikkelingskosten van een project financieren, </t>
  </si>
  <si>
    <t xml:space="preserve">middelgrote ondernemingen maximaal 35% en grote ondernemingen maximaal 25%. De bijdrage van het Innovatiekrediet kan eventueel hoger uitvallen als er </t>
  </si>
  <si>
    <t>sprake is van een samenwerkingsverband. Verder is de maximale bijdrage voor technische projecten € 10 miljoen en voor klinische projecten € 5 miljoen. Zie voor meer uitleg:</t>
  </si>
  <si>
    <t>https://www.rvo.nl/subsidies-financiering/innovatiekrediet/aanvraagproces#maximale-kredietpercentages</t>
  </si>
  <si>
    <t xml:space="preserve"> https://www.rvo.nl/subsidies-financiering/innovatiekrediet/voorwaarden#leningsvoorwaarden</t>
  </si>
  <si>
    <t>Er wordt geen rente betaald over de eenmalige toeslag. Zie voor meer uitleg:</t>
  </si>
  <si>
    <t>Hulpmiddelen: Het betreft zaken die speciaal voor het project worden aangeschaft, niet langer dan gedurende het project worden gebruikt en na afloop</t>
  </si>
  <si>
    <t xml:space="preserve"> van het project niet meer bruikbaar zijn. Let wel dat papier en dergelijke die al in het integraal uurtarief zijn verwerkt niet nogmaals kunnen worden opgevoerd.</t>
  </si>
  <si>
    <t xml:space="preserve">Machines productspecifiek: Het betreft machines/apparatuur die uitsluitend voor het project worden/wordt aangeschaft. Wanneer deze na afloop van het </t>
  </si>
  <si>
    <t>project geen waarde meer hebben mogen deze voor 100% op afschrijvingsbasis worden meegenomen in de begroting. De eventuele restwaarde van specifiek</t>
  </si>
  <si>
    <t xml:space="preserve"> voor de subsidiabele activiteiten aangeschafte apparatuur maakt geen deel uit van de subsidiabele kosten (artikel 10 kaderregeling).</t>
  </si>
  <si>
    <t xml:space="preserve">Machines niet-productspecifiek: Het betreft machines/apparatuur die al in het bedrijf aanwezig zijn en ook voor andere bedrijfsactiviteiten worden ingezet. </t>
  </si>
  <si>
    <t>Indien deze machines/apparatuur voor een deel voor het project worden ingezet, dan mogen de kosten op afschrijvingsbasis naar rato opgevoerd worden als kosten.</t>
  </si>
  <si>
    <t xml:space="preserve">Kosten derden: Indien een deel van de activiteiten in het project wordt uitbesteed, kunnen ook deze aan derden verschuldigde kosten aan het project worden toegerekend. </t>
  </si>
  <si>
    <t xml:space="preserve">Deze kosten dienen te worden gespecificeerd en, voor zover mogelijk en voor de grotere respectievelijk. belangrijke posten, aan de hand van offertes te worden onderbouwd. </t>
  </si>
  <si>
    <t xml:space="preserve">Verder worden de kosten van ingehuurd personeel, inclusief management, die niet op de loonlijst staan ook opgenomen onder kosten derden voor de werkelijke kosten. </t>
  </si>
  <si>
    <t xml:space="preserve">Graag dit tabblad verwijderen bij definitieve versie aanvraag. </t>
  </si>
  <si>
    <r>
      <t>Het volledig</t>
    </r>
    <r>
      <rPr>
        <sz val="11"/>
        <rFont val="Calibri"/>
        <family val="2"/>
        <scheme val="minor"/>
      </rPr>
      <t>e Excel-bestand is</t>
    </r>
    <r>
      <rPr>
        <sz val="11"/>
        <color theme="4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vrij aan te passen waar no</t>
    </r>
    <r>
      <rPr>
        <sz val="11"/>
        <color theme="1"/>
        <rFont val="Calibri"/>
        <family val="2"/>
        <scheme val="minor"/>
      </rPr>
      <t xml:space="preserve">dig. Bijvoorbeeld projectperiodes verwijderen/toevoegen afhankelijk van projectduur (maximaal 5 jaar). </t>
    </r>
  </si>
  <si>
    <t xml:space="preserve">3. Een vast uurtarief van € 60,-.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</si>
</sst>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€&quot;\ #,##0"/>
    <numFmt numFmtId="165" formatCode="_ [$€-2]\ * #,##0.00_ ;_ [$€-2]\ * \-#,##0.00_ ;_ [$€-2]\ * &quot;-&quot;??_ ;_ @_ "/>
    <numFmt numFmtId="166" formatCode="_ [$€-413]\ * #,##0.00_ ;_ [$€-413]\ * \-#,##0.00_ ;_ [$€-413]\ * &quot;-&quot;??_ ;_ @_ 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8"/>
      <name val="Calibri"/>
      <family val="2"/>
      <scheme val="minor"/>
    </font>
    <font>
      <sz val="1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10"/>
      <name val="Calibri"/>
      <family val="2"/>
      <scheme val="minor"/>
    </font>
    <font>
      <i/>
      <sz val="10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i/>
      <sz val="10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8"/>
      <name val="Calibri"/>
      <family val="2"/>
      <scheme val="minor"/>
    </font>
    <font>
      <b/>
      <sz val="12"/>
      <color theme="8"/>
      <name val="Calibri"/>
      <family val="2"/>
      <scheme val="minor"/>
    </font>
    <font>
      <u/>
      <sz val="12"/>
      <name val="Calibri"/>
      <family val="2"/>
      <scheme val="minor"/>
    </font>
    <font>
      <sz val="11"/>
      <color theme="4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F8F8F8"/>
      </left>
      <right style="thin">
        <color rgb="FFF8F8F8"/>
      </right>
      <top style="thin">
        <color rgb="FFF8F8F8"/>
      </top>
      <bottom style="thin">
        <color rgb="FFF8F8F8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rgb="FFF8F8F8"/>
      </left>
      <right/>
      <top style="thin">
        <color rgb="FFF8F8F8"/>
      </top>
      <bottom style="thin">
        <color rgb="FFF8F8F8"/>
      </bottom>
      <diagonal/>
    </border>
    <border>
      <left/>
      <right/>
      <top style="thin">
        <color rgb="FFF8F8F8"/>
      </top>
      <bottom style="thin">
        <color rgb="FFF8F8F8"/>
      </bottom>
      <diagonal/>
    </border>
    <border>
      <left/>
      <right style="thin">
        <color rgb="FFF8F8F8"/>
      </right>
      <top style="thin">
        <color rgb="FFF8F8F8"/>
      </top>
      <bottom style="thin">
        <color rgb="FFF8F8F8"/>
      </bottom>
      <diagonal/>
    </border>
    <border>
      <left style="thin">
        <color rgb="FFF8F8F8"/>
      </left>
      <right style="thin">
        <color rgb="FFF8F8F8"/>
      </right>
      <top style="thin">
        <color rgb="FFF8F8F8"/>
      </top>
      <bottom/>
      <diagonal/>
    </border>
    <border>
      <left style="thin">
        <color rgb="FFF8F8F8"/>
      </left>
      <right style="thin">
        <color rgb="FFF8F8F8"/>
      </right>
      <top/>
      <bottom style="thin">
        <color rgb="FFF8F8F8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indexed="64"/>
      </bottom>
      <diagonal/>
    </border>
    <border>
      <left style="thin">
        <color rgb="FFF8F8F8"/>
      </left>
      <right style="thin">
        <color rgb="FFF8F8F8"/>
      </right>
      <top style="thin">
        <color rgb="FFF8F8F8"/>
      </top>
      <bottom style="thin">
        <color indexed="64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rgb="FFF8F8F8"/>
      </left>
      <right style="thin">
        <color rgb="FFF8F8F8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rgb="FFF8F8F8"/>
      </left>
      <right style="thin">
        <color indexed="64"/>
      </right>
      <top style="thin">
        <color rgb="FFF8F8F8"/>
      </top>
      <bottom style="thin">
        <color rgb="FFF8F8F8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26" fillId="0" borderId="0" applyNumberFormat="0" applyFill="0" applyBorder="0" applyAlignment="0" applyProtection="0"/>
  </cellStyleXfs>
  <cellXfs count="207">
    <xf numFmtId="0" fontId="0" fillId="0" borderId="0" xfId="0"/>
    <xf numFmtId="0" fontId="0" fillId="0" borderId="0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horizontal="justify" vertical="center"/>
    </xf>
    <xf numFmtId="0" fontId="0" fillId="0" borderId="0" xfId="0" applyNumberFormat="1" applyFont="1" applyBorder="1" applyAlignment="1">
      <alignment horizontal="justify" vertical="center"/>
    </xf>
    <xf numFmtId="0" fontId="0" fillId="0" borderId="0" xfId="0" applyAlignment="1">
      <alignment horizontal="left" vertical="top"/>
    </xf>
    <xf numFmtId="0" fontId="1" fillId="0" borderId="0" xfId="1" applyNumberFormat="1" applyFont="1" applyBorder="1" applyAlignment="1">
      <alignment horizontal="left" vertical="top"/>
    </xf>
    <xf numFmtId="0" fontId="0" fillId="0" borderId="0" xfId="0" applyNumberFormat="1" applyFont="1" applyBorder="1" applyAlignment="1">
      <alignment horizontal="left" vertical="top"/>
    </xf>
    <xf numFmtId="0" fontId="0" fillId="0" borderId="0" xfId="0" quotePrefix="1" applyAlignment="1">
      <alignment horizontal="left" vertical="top"/>
    </xf>
    <xf numFmtId="0" fontId="5" fillId="0" borderId="0" xfId="0" applyNumberFormat="1" applyFont="1" applyBorder="1" applyAlignment="1">
      <alignment horizontal="left" vertical="top"/>
    </xf>
    <xf numFmtId="0" fontId="2" fillId="0" borderId="0" xfId="1" applyNumberFormat="1" applyFont="1" applyBorder="1" applyAlignment="1">
      <alignment horizontal="left" vertical="top"/>
    </xf>
    <xf numFmtId="0" fontId="2" fillId="0" borderId="0" xfId="0" applyNumberFormat="1" applyFont="1" applyBorder="1" applyAlignment="1">
      <alignment horizontal="left" vertical="top"/>
    </xf>
    <xf numFmtId="0" fontId="2" fillId="0" borderId="0" xfId="0" quotePrefix="1" applyNumberFormat="1" applyFont="1" applyBorder="1" applyAlignment="1">
      <alignment horizontal="left" vertical="top"/>
    </xf>
    <xf numFmtId="164" fontId="0" fillId="0" borderId="1" xfId="0" applyNumberFormat="1" applyFont="1" applyBorder="1" applyAlignment="1">
      <alignment vertical="center"/>
    </xf>
    <xf numFmtId="164" fontId="4" fillId="0" borderId="1" xfId="0" quotePrefix="1" applyNumberFormat="1" applyFont="1" applyBorder="1" applyAlignment="1">
      <alignment vertical="center"/>
    </xf>
    <xf numFmtId="164" fontId="0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vertical="center"/>
    </xf>
    <xf numFmtId="164" fontId="12" fillId="0" borderId="1" xfId="0" applyNumberFormat="1" applyFont="1" applyBorder="1" applyAlignment="1">
      <alignment vertical="center"/>
    </xf>
    <xf numFmtId="164" fontId="0" fillId="0" borderId="0" xfId="0" applyNumberFormat="1"/>
    <xf numFmtId="164" fontId="8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164" fontId="2" fillId="2" borderId="1" xfId="0" applyNumberFormat="1" applyFont="1" applyFill="1" applyBorder="1" applyAlignment="1">
      <alignment vertical="center"/>
    </xf>
    <xf numFmtId="164" fontId="13" fillId="0" borderId="1" xfId="0" applyNumberFormat="1" applyFont="1" applyBorder="1" applyAlignment="1">
      <alignment vertical="center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0" fillId="0" borderId="1" xfId="0" applyNumberFormat="1" applyBorder="1"/>
    <xf numFmtId="164" fontId="6" fillId="0" borderId="1" xfId="0" applyNumberFormat="1" applyFont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0" fillId="0" borderId="1" xfId="0" quotePrefix="1" applyNumberFormat="1" applyFont="1" applyBorder="1" applyAlignment="1">
      <alignment vertical="center"/>
    </xf>
    <xf numFmtId="164" fontId="2" fillId="0" borderId="1" xfId="1" applyNumberFormat="1" applyFont="1" applyBorder="1" applyAlignment="1">
      <alignment vertical="center"/>
    </xf>
    <xf numFmtId="164" fontId="14" fillId="0" borderId="1" xfId="0" applyNumberFormat="1" applyFont="1" applyBorder="1" applyAlignment="1">
      <alignment vertical="center"/>
    </xf>
    <xf numFmtId="164" fontId="0" fillId="0" borderId="1" xfId="0" applyNumberFormat="1" applyFont="1" applyBorder="1"/>
    <xf numFmtId="164" fontId="0" fillId="0" borderId="1" xfId="0" applyNumberFormat="1" applyFont="1" applyBorder="1" applyAlignment="1"/>
    <xf numFmtId="164" fontId="3" fillId="0" borderId="1" xfId="0" applyNumberFormat="1" applyFont="1" applyBorder="1" applyAlignment="1">
      <alignment vertical="center"/>
    </xf>
    <xf numFmtId="164" fontId="0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left" vertical="center"/>
    </xf>
    <xf numFmtId="164" fontId="7" fillId="2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164" fontId="11" fillId="0" borderId="1" xfId="0" applyNumberFormat="1" applyFont="1" applyBorder="1" applyAlignment="1">
      <alignment vertical="center"/>
    </xf>
    <xf numFmtId="164" fontId="1" fillId="0" borderId="1" xfId="1" applyNumberFormat="1" applyFont="1" applyBorder="1" applyAlignment="1">
      <alignment horizontal="left" vertical="center"/>
    </xf>
    <xf numFmtId="164" fontId="5" fillId="0" borderId="1" xfId="0" applyNumberFormat="1" applyFont="1" applyBorder="1" applyAlignment="1">
      <alignment vertical="center"/>
    </xf>
    <xf numFmtId="164" fontId="2" fillId="0" borderId="1" xfId="1" applyNumberFormat="1" applyFont="1" applyBorder="1" applyAlignment="1">
      <alignment horizontal="left" vertical="center"/>
    </xf>
    <xf numFmtId="164" fontId="9" fillId="0" borderId="1" xfId="0" applyNumberFormat="1" applyFont="1" applyBorder="1" applyAlignment="1">
      <alignment vertical="center"/>
    </xf>
    <xf numFmtId="164" fontId="2" fillId="0" borderId="1" xfId="0" quotePrefix="1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4" fontId="9" fillId="0" borderId="1" xfId="0" applyNumberFormat="1" applyFont="1" applyBorder="1" applyAlignment="1">
      <alignment vertical="center" wrapText="1"/>
    </xf>
    <xf numFmtId="164" fontId="0" fillId="0" borderId="1" xfId="0" quotePrefix="1" applyNumberFormat="1" applyFont="1" applyBorder="1"/>
    <xf numFmtId="164" fontId="10" fillId="0" borderId="1" xfId="0" applyNumberFormat="1" applyFont="1" applyBorder="1"/>
    <xf numFmtId="164" fontId="6" fillId="0" borderId="1" xfId="0" applyNumberFormat="1" applyFont="1" applyBorder="1" applyAlignment="1">
      <alignment horizontal="right"/>
    </xf>
    <xf numFmtId="164" fontId="6" fillId="0" borderId="1" xfId="0" applyNumberFormat="1" applyFont="1" applyBorder="1"/>
    <xf numFmtId="164" fontId="2" fillId="0" borderId="1" xfId="0" applyNumberFormat="1" applyFont="1" applyBorder="1" applyAlignment="1">
      <alignment horizontal="right"/>
    </xf>
    <xf numFmtId="164" fontId="7" fillId="0" borderId="1" xfId="0" applyNumberFormat="1" applyFont="1" applyBorder="1"/>
    <xf numFmtId="164" fontId="8" fillId="0" borderId="1" xfId="0" applyNumberFormat="1" applyFont="1" applyBorder="1"/>
    <xf numFmtId="164" fontId="2" fillId="0" borderId="1" xfId="0" applyNumberFormat="1" applyFont="1" applyBorder="1"/>
    <xf numFmtId="164" fontId="16" fillId="0" borderId="1" xfId="0" applyNumberFormat="1" applyFont="1" applyBorder="1"/>
    <xf numFmtId="164" fontId="0" fillId="0" borderId="2" xfId="0" applyNumberFormat="1" applyFont="1" applyBorder="1"/>
    <xf numFmtId="164" fontId="20" fillId="0" borderId="2" xfId="0" applyNumberFormat="1" applyFont="1" applyBorder="1"/>
    <xf numFmtId="164" fontId="2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/>
    <xf numFmtId="164" fontId="9" fillId="0" borderId="2" xfId="0" applyNumberFormat="1" applyFont="1" applyBorder="1"/>
    <xf numFmtId="164" fontId="8" fillId="0" borderId="2" xfId="0" applyNumberFormat="1" applyFont="1" applyBorder="1"/>
    <xf numFmtId="164" fontId="6" fillId="0" borderId="2" xfId="0" applyNumberFormat="1" applyFont="1" applyBorder="1"/>
    <xf numFmtId="164" fontId="2" fillId="0" borderId="1" xfId="0" applyNumberFormat="1" applyFont="1" applyBorder="1" applyAlignment="1">
      <alignment horizontal="center" vertical="center"/>
    </xf>
    <xf numFmtId="164" fontId="0" fillId="0" borderId="1" xfId="0" applyNumberFormat="1" applyBorder="1"/>
    <xf numFmtId="164" fontId="0" fillId="0" borderId="0" xfId="0" applyNumberFormat="1" applyFont="1" applyBorder="1" applyAlignment="1">
      <alignment vertical="center"/>
    </xf>
    <xf numFmtId="164" fontId="10" fillId="5" borderId="1" xfId="0" applyNumberFormat="1" applyFont="1" applyFill="1" applyBorder="1"/>
    <xf numFmtId="9" fontId="2" fillId="0" borderId="1" xfId="1" applyFont="1" applyBorder="1" applyAlignment="1">
      <alignment vertical="center"/>
    </xf>
    <xf numFmtId="164" fontId="6" fillId="0" borderId="8" xfId="0" applyNumberFormat="1" applyFont="1" applyBorder="1"/>
    <xf numFmtId="164" fontId="0" fillId="0" borderId="7" xfId="0" applyNumberFormat="1" applyFont="1" applyBorder="1"/>
    <xf numFmtId="164" fontId="0" fillId="0" borderId="9" xfId="0" applyNumberFormat="1" applyFont="1" applyBorder="1"/>
    <xf numFmtId="9" fontId="2" fillId="0" borderId="2" xfId="1" applyFont="1" applyBorder="1" applyAlignment="1">
      <alignment horizontal="center" vertical="center"/>
    </xf>
    <xf numFmtId="164" fontId="7" fillId="5" borderId="2" xfId="2" applyNumberFormat="1" applyFont="1" applyFill="1" applyBorder="1" applyAlignment="1">
      <alignment horizontal="center" vertical="center"/>
    </xf>
    <xf numFmtId="164" fontId="6" fillId="0" borderId="14" xfId="0" applyNumberFormat="1" applyFont="1" applyBorder="1"/>
    <xf numFmtId="164" fontId="20" fillId="5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/>
    <xf numFmtId="164" fontId="2" fillId="0" borderId="1" xfId="0" applyNumberFormat="1" applyFont="1" applyBorder="1" applyAlignment="1">
      <alignment horizontal="center" vertical="center"/>
    </xf>
    <xf numFmtId="164" fontId="0" fillId="6" borderId="1" xfId="0" applyNumberFormat="1" applyFont="1" applyFill="1" applyBorder="1"/>
    <xf numFmtId="164" fontId="0" fillId="6" borderId="2" xfId="0" applyNumberFormat="1" applyFont="1" applyFill="1" applyBorder="1"/>
    <xf numFmtId="0" fontId="24" fillId="0" borderId="0" xfId="0" applyNumberFormat="1" applyFont="1" applyBorder="1" applyAlignment="1">
      <alignment horizontal="left" vertical="top"/>
    </xf>
    <xf numFmtId="164" fontId="0" fillId="6" borderId="1" xfId="0" applyNumberFormat="1" applyFont="1" applyFill="1" applyBorder="1" applyAlignment="1">
      <alignment vertical="center"/>
    </xf>
    <xf numFmtId="164" fontId="2" fillId="6" borderId="1" xfId="0" applyNumberFormat="1" applyFont="1" applyFill="1" applyBorder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164" fontId="0" fillId="0" borderId="1" xfId="0" applyNumberFormat="1" applyBorder="1"/>
    <xf numFmtId="164" fontId="0" fillId="0" borderId="3" xfId="0" applyNumberFormat="1" applyFont="1" applyBorder="1" applyAlignment="1">
      <alignment vertical="center"/>
    </xf>
    <xf numFmtId="164" fontId="6" fillId="0" borderId="5" xfId="0" applyNumberFormat="1" applyFont="1" applyBorder="1" applyAlignment="1">
      <alignment vertical="center"/>
    </xf>
    <xf numFmtId="164" fontId="0" fillId="0" borderId="6" xfId="0" applyNumberFormat="1" applyFont="1" applyBorder="1" applyAlignment="1">
      <alignment vertical="center"/>
    </xf>
    <xf numFmtId="164" fontId="0" fillId="0" borderId="7" xfId="0" applyNumberFormat="1" applyFont="1" applyBorder="1" applyAlignment="1">
      <alignment vertical="center"/>
    </xf>
    <xf numFmtId="164" fontId="2" fillId="0" borderId="7" xfId="0" applyNumberFormat="1" applyFont="1" applyBorder="1" applyAlignment="1">
      <alignment vertical="center"/>
    </xf>
    <xf numFmtId="0" fontId="6" fillId="0" borderId="1" xfId="0" applyNumberFormat="1" applyFont="1" applyBorder="1" applyAlignment="1">
      <alignment vertical="center"/>
    </xf>
    <xf numFmtId="164" fontId="0" fillId="0" borderId="0" xfId="0" applyNumberFormat="1" applyFont="1" applyBorder="1" applyAlignment="1">
      <alignment horizontal="left" vertical="top"/>
    </xf>
    <xf numFmtId="164" fontId="2" fillId="0" borderId="1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/>
    </xf>
    <xf numFmtId="166" fontId="6" fillId="0" borderId="1" xfId="0" applyNumberFormat="1" applyFont="1" applyBorder="1" applyAlignment="1">
      <alignment horizontal="right"/>
    </xf>
    <xf numFmtId="2" fontId="2" fillId="2" borderId="1" xfId="0" applyNumberFormat="1" applyFont="1" applyFill="1" applyBorder="1" applyAlignment="1">
      <alignment horizontal="right"/>
    </xf>
    <xf numFmtId="2" fontId="6" fillId="0" borderId="1" xfId="0" applyNumberFormat="1" applyFont="1" applyBorder="1" applyAlignment="1">
      <alignment horizontal="right"/>
    </xf>
    <xf numFmtId="2" fontId="6" fillId="0" borderId="6" xfId="0" applyNumberFormat="1" applyFont="1" applyBorder="1" applyAlignment="1">
      <alignment horizontal="right"/>
    </xf>
    <xf numFmtId="164" fontId="0" fillId="0" borderId="1" xfId="0" applyNumberFormat="1" applyFon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0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right" vertical="center"/>
    </xf>
    <xf numFmtId="164" fontId="0" fillId="0" borderId="15" xfId="0" applyNumberFormat="1" applyFont="1" applyFill="1" applyBorder="1" applyAlignment="1">
      <alignment horizontal="right"/>
    </xf>
    <xf numFmtId="164" fontId="0" fillId="0" borderId="5" xfId="0" applyNumberFormat="1" applyFont="1" applyBorder="1" applyAlignment="1">
      <alignment horizontal="right"/>
    </xf>
    <xf numFmtId="164" fontId="0" fillId="0" borderId="1" xfId="0" applyNumberFormat="1" applyFont="1" applyFill="1" applyBorder="1" applyAlignment="1">
      <alignment horizontal="right"/>
    </xf>
    <xf numFmtId="164" fontId="2" fillId="0" borderId="1" xfId="0" applyNumberFormat="1" applyFont="1" applyBorder="1" applyAlignment="1"/>
    <xf numFmtId="164" fontId="0" fillId="0" borderId="1" xfId="0" applyNumberFormat="1" applyBorder="1" applyAlignment="1"/>
    <xf numFmtId="164" fontId="3" fillId="0" borderId="1" xfId="0" applyNumberFormat="1" applyFont="1" applyBorder="1" applyAlignment="1"/>
    <xf numFmtId="1" fontId="3" fillId="0" borderId="5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right"/>
    </xf>
    <xf numFmtId="1" fontId="0" fillId="0" borderId="1" xfId="0" applyNumberFormat="1" applyBorder="1" applyAlignment="1">
      <alignment horizontal="right"/>
    </xf>
    <xf numFmtId="1" fontId="3" fillId="0" borderId="1" xfId="0" applyNumberFormat="1" applyFont="1" applyBorder="1" applyAlignment="1">
      <alignment horizontal="right"/>
    </xf>
    <xf numFmtId="1" fontId="2" fillId="2" borderId="1" xfId="0" applyNumberFormat="1" applyFont="1" applyFill="1" applyBorder="1" applyAlignment="1">
      <alignment horizontal="right"/>
    </xf>
    <xf numFmtId="1" fontId="6" fillId="0" borderId="1" xfId="0" applyNumberFormat="1" applyFont="1" applyBorder="1" applyAlignment="1">
      <alignment horizontal="right"/>
    </xf>
    <xf numFmtId="1" fontId="7" fillId="0" borderId="1" xfId="0" applyNumberFormat="1" applyFont="1" applyBorder="1" applyAlignment="1">
      <alignment horizontal="right"/>
    </xf>
    <xf numFmtId="1" fontId="3" fillId="0" borderId="15" xfId="0" applyNumberFormat="1" applyFont="1" applyBorder="1" applyAlignment="1">
      <alignment horizontal="right"/>
    </xf>
    <xf numFmtId="164" fontId="0" fillId="2" borderId="1" xfId="0" applyNumberFormat="1" applyFont="1" applyFill="1" applyBorder="1" applyAlignment="1">
      <alignment horizontal="right"/>
    </xf>
    <xf numFmtId="164" fontId="7" fillId="2" borderId="1" xfId="0" applyNumberFormat="1" applyFont="1" applyFill="1" applyBorder="1" applyAlignment="1">
      <alignment horizontal="right"/>
    </xf>
    <xf numFmtId="164" fontId="2" fillId="0" borderId="1" xfId="0" applyNumberFormat="1" applyFont="1" applyFill="1" applyBorder="1" applyAlignment="1">
      <alignment horizontal="right"/>
    </xf>
    <xf numFmtId="1" fontId="0" fillId="0" borderId="1" xfId="0" applyNumberFormat="1" applyFont="1" applyBorder="1" applyAlignment="1">
      <alignment horizontal="right"/>
    </xf>
    <xf numFmtId="1" fontId="3" fillId="2" borderId="1" xfId="0" applyNumberFormat="1" applyFont="1" applyFill="1" applyBorder="1" applyAlignment="1">
      <alignment horizontal="right"/>
    </xf>
    <xf numFmtId="1" fontId="0" fillId="2" borderId="1" xfId="0" applyNumberFormat="1" applyFont="1" applyFill="1" applyBorder="1" applyAlignment="1">
      <alignment horizontal="right"/>
    </xf>
    <xf numFmtId="1" fontId="0" fillId="0" borderId="2" xfId="0" applyNumberFormat="1" applyFont="1" applyBorder="1" applyAlignment="1">
      <alignment horizontal="right"/>
    </xf>
    <xf numFmtId="1" fontId="0" fillId="2" borderId="2" xfId="0" applyNumberFormat="1" applyFont="1" applyFill="1" applyBorder="1" applyAlignment="1">
      <alignment horizontal="right"/>
    </xf>
    <xf numFmtId="1" fontId="3" fillId="0" borderId="2" xfId="0" applyNumberFormat="1" applyFont="1" applyBorder="1" applyAlignment="1">
      <alignment horizontal="right" vertical="center"/>
    </xf>
    <xf numFmtId="1" fontId="2" fillId="0" borderId="2" xfId="0" applyNumberFormat="1" applyFont="1" applyBorder="1" applyAlignment="1">
      <alignment horizontal="right"/>
    </xf>
    <xf numFmtId="1" fontId="6" fillId="0" borderId="8" xfId="0" applyNumberFormat="1" applyFont="1" applyBorder="1" applyAlignment="1">
      <alignment horizontal="right" vertical="center"/>
    </xf>
    <xf numFmtId="1" fontId="6" fillId="0" borderId="14" xfId="0" applyNumberFormat="1" applyFont="1" applyBorder="1" applyAlignment="1">
      <alignment horizontal="right" vertical="center"/>
    </xf>
    <xf numFmtId="164" fontId="2" fillId="0" borderId="2" xfId="0" applyNumberFormat="1" applyFont="1" applyBorder="1" applyAlignment="1">
      <alignment horizontal="right" vertical="center"/>
    </xf>
    <xf numFmtId="164" fontId="0" fillId="0" borderId="2" xfId="0" applyNumberFormat="1" applyFont="1" applyBorder="1" applyAlignment="1">
      <alignment horizontal="right" vertical="center"/>
    </xf>
    <xf numFmtId="164" fontId="6" fillId="0" borderId="2" xfId="0" applyNumberFormat="1" applyFont="1" applyBorder="1" applyAlignment="1">
      <alignment horizontal="right" vertical="center"/>
    </xf>
    <xf numFmtId="164" fontId="2" fillId="6" borderId="2" xfId="0" applyNumberFormat="1" applyFont="1" applyFill="1" applyBorder="1" applyAlignment="1">
      <alignment horizontal="right" vertical="center"/>
    </xf>
    <xf numFmtId="164" fontId="0" fillId="0" borderId="2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right" vertical="center"/>
    </xf>
    <xf numFmtId="1" fontId="6" fillId="2" borderId="1" xfId="0" applyNumberFormat="1" applyFont="1" applyFill="1" applyBorder="1" applyAlignment="1">
      <alignment horizontal="right" vertical="center"/>
    </xf>
    <xf numFmtId="1" fontId="6" fillId="0" borderId="1" xfId="0" applyNumberFormat="1" applyFont="1" applyBorder="1" applyAlignment="1">
      <alignment horizontal="right" vertical="center"/>
    </xf>
    <xf numFmtId="1" fontId="7" fillId="0" borderId="1" xfId="0" applyNumberFormat="1" applyFont="1" applyBorder="1" applyAlignment="1">
      <alignment horizontal="right" vertical="center"/>
    </xf>
    <xf numFmtId="1" fontId="2" fillId="2" borderId="1" xfId="0" applyNumberFormat="1" applyFont="1" applyFill="1" applyBorder="1" applyAlignment="1">
      <alignment horizontal="right" vertical="center"/>
    </xf>
    <xf numFmtId="1" fontId="0" fillId="0" borderId="1" xfId="0" applyNumberFormat="1" applyFont="1" applyBorder="1" applyAlignment="1">
      <alignment horizontal="right" vertical="center"/>
    </xf>
    <xf numFmtId="1" fontId="3" fillId="0" borderId="1" xfId="0" applyNumberFormat="1" applyFont="1" applyBorder="1" applyAlignment="1">
      <alignment horizontal="right" vertical="center"/>
    </xf>
    <xf numFmtId="1" fontId="8" fillId="0" borderId="1" xfId="0" applyNumberFormat="1" applyFont="1" applyBorder="1" applyAlignment="1">
      <alignment horizontal="right"/>
    </xf>
    <xf numFmtId="1" fontId="0" fillId="0" borderId="9" xfId="0" applyNumberFormat="1" applyFont="1" applyBorder="1" applyAlignment="1">
      <alignment horizontal="right"/>
    </xf>
    <xf numFmtId="1" fontId="2" fillId="0" borderId="9" xfId="0" applyNumberFormat="1" applyFont="1" applyBorder="1" applyAlignment="1">
      <alignment horizontal="right"/>
    </xf>
    <xf numFmtId="1" fontId="0" fillId="0" borderId="7" xfId="0" applyNumberFormat="1" applyFont="1" applyBorder="1" applyAlignment="1">
      <alignment horizontal="right"/>
    </xf>
    <xf numFmtId="1" fontId="4" fillId="0" borderId="7" xfId="0" applyNumberFormat="1" applyFont="1" applyBorder="1" applyAlignment="1">
      <alignment horizontal="right"/>
    </xf>
    <xf numFmtId="1" fontId="17" fillId="0" borderId="1" xfId="0" applyNumberFormat="1" applyFont="1" applyBorder="1" applyAlignment="1">
      <alignment horizontal="right" wrapText="1"/>
    </xf>
    <xf numFmtId="1" fontId="18" fillId="0" borderId="1" xfId="0" applyNumberFormat="1" applyFont="1" applyBorder="1" applyAlignment="1">
      <alignment horizontal="right" wrapText="1"/>
    </xf>
    <xf numFmtId="1" fontId="19" fillId="0" borderId="1" xfId="0" applyNumberFormat="1" applyFont="1" applyBorder="1" applyAlignment="1">
      <alignment horizontal="right" wrapText="1"/>
    </xf>
    <xf numFmtId="1" fontId="16" fillId="0" borderId="1" xfId="0" applyNumberFormat="1" applyFont="1" applyBorder="1" applyAlignment="1">
      <alignment horizontal="right" wrapText="1"/>
    </xf>
    <xf numFmtId="1" fontId="16" fillId="0" borderId="1" xfId="0" applyNumberFormat="1" applyFont="1" applyBorder="1" applyAlignment="1">
      <alignment horizontal="right"/>
    </xf>
    <xf numFmtId="164" fontId="7" fillId="0" borderId="1" xfId="0" applyNumberFormat="1" applyFont="1" applyBorder="1" applyAlignment="1">
      <alignment horizontal="right" vertical="center"/>
    </xf>
    <xf numFmtId="1" fontId="6" fillId="0" borderId="1" xfId="0" applyNumberFormat="1" applyFont="1" applyFill="1" applyBorder="1" applyAlignment="1">
      <alignment horizontal="right"/>
    </xf>
    <xf numFmtId="1" fontId="13" fillId="0" borderId="1" xfId="0" applyNumberFormat="1" applyFont="1" applyBorder="1" applyAlignment="1">
      <alignment horizontal="right"/>
    </xf>
    <xf numFmtId="1" fontId="3" fillId="6" borderId="1" xfId="0" applyNumberFormat="1" applyFont="1" applyFill="1" applyBorder="1" applyAlignment="1">
      <alignment horizontal="right"/>
    </xf>
    <xf numFmtId="1" fontId="2" fillId="6" borderId="1" xfId="0" applyNumberFormat="1" applyFont="1" applyFill="1" applyBorder="1" applyAlignment="1">
      <alignment horizontal="right"/>
    </xf>
    <xf numFmtId="1" fontId="0" fillId="6" borderId="1" xfId="0" applyNumberFormat="1" applyFont="1" applyFill="1" applyBorder="1" applyAlignment="1">
      <alignment horizontal="right"/>
    </xf>
    <xf numFmtId="1" fontId="2" fillId="0" borderId="1" xfId="0" applyNumberFormat="1" applyFont="1" applyFill="1" applyBorder="1" applyAlignment="1">
      <alignment horizontal="right"/>
    </xf>
    <xf numFmtId="1" fontId="0" fillId="0" borderId="1" xfId="0" quotePrefix="1" applyNumberFormat="1" applyFont="1" applyBorder="1" applyAlignment="1">
      <alignment horizontal="right"/>
    </xf>
    <xf numFmtId="1" fontId="2" fillId="0" borderId="1" xfId="1" applyNumberFormat="1" applyFont="1" applyBorder="1" applyAlignment="1">
      <alignment horizontal="right"/>
    </xf>
    <xf numFmtId="164" fontId="2" fillId="2" borderId="1" xfId="0" applyNumberFormat="1" applyFont="1" applyFill="1" applyBorder="1" applyAlignment="1">
      <alignment horizontal="right"/>
    </xf>
    <xf numFmtId="164" fontId="2" fillId="2" borderId="1" xfId="0" applyNumberFormat="1" applyFont="1" applyFill="1" applyBorder="1" applyAlignment="1" applyProtection="1">
      <alignment horizontal="right"/>
      <protection locked="0"/>
    </xf>
    <xf numFmtId="164" fontId="6" fillId="2" borderId="1" xfId="0" applyNumberFormat="1" applyFont="1" applyFill="1" applyBorder="1" applyAlignment="1">
      <alignment horizontal="right"/>
    </xf>
    <xf numFmtId="9" fontId="3" fillId="0" borderId="1" xfId="1" applyFont="1" applyBorder="1" applyAlignment="1">
      <alignment horizontal="right"/>
    </xf>
    <xf numFmtId="0" fontId="2" fillId="0" borderId="0" xfId="0" applyNumberFormat="1" applyFont="1" applyBorder="1" applyAlignment="1">
      <alignment horizontal="justify" vertical="top" wrapText="1"/>
    </xf>
    <xf numFmtId="0" fontId="2" fillId="0" borderId="0" xfId="0" applyNumberFormat="1" applyFont="1" applyBorder="1" applyAlignment="1">
      <alignment horizontal="left" vertical="top" wrapText="1"/>
    </xf>
    <xf numFmtId="0" fontId="0" fillId="0" borderId="0" xfId="0" applyNumberFormat="1" applyFont="1" applyBorder="1" applyAlignment="1">
      <alignment horizontal="left" vertical="center"/>
    </xf>
    <xf numFmtId="0" fontId="2" fillId="0" borderId="0" xfId="0" applyNumberFormat="1" applyFont="1" applyBorder="1" applyAlignment="1">
      <alignment vertical="top"/>
    </xf>
    <xf numFmtId="11" fontId="2" fillId="0" borderId="0" xfId="0" applyNumberFormat="1" applyFont="1" applyBorder="1" applyAlignment="1">
      <alignment horizontal="left" vertical="top"/>
    </xf>
    <xf numFmtId="11" fontId="26" fillId="0" borderId="0" xfId="4" applyNumberFormat="1" applyBorder="1" applyAlignment="1">
      <alignment horizontal="left" vertical="top"/>
    </xf>
    <xf numFmtId="0" fontId="27" fillId="0" borderId="0" xfId="0" applyNumberFormat="1" applyFont="1" applyBorder="1" applyAlignment="1">
      <alignment horizontal="left" vertical="top"/>
    </xf>
    <xf numFmtId="0" fontId="0" fillId="0" borderId="0" xfId="0" applyAlignment="1">
      <alignment horizontal="left" vertical="center"/>
    </xf>
    <xf numFmtId="0" fontId="2" fillId="0" borderId="0" xfId="0" applyNumberFormat="1" applyFont="1" applyBorder="1" applyAlignment="1">
      <alignment horizontal="left" vertical="center"/>
    </xf>
    <xf numFmtId="0" fontId="2" fillId="0" borderId="0" xfId="0" quotePrefix="1" applyNumberFormat="1" applyFont="1" applyBorder="1" applyAlignment="1">
      <alignment horizontal="left" vertical="center"/>
    </xf>
    <xf numFmtId="0" fontId="0" fillId="0" borderId="0" xfId="0" quotePrefix="1" applyAlignment="1">
      <alignment horizontal="left" vertical="center"/>
    </xf>
    <xf numFmtId="0" fontId="22" fillId="0" borderId="16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justify" vertical="top" wrapText="1"/>
    </xf>
    <xf numFmtId="164" fontId="2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0" fillId="0" borderId="1" xfId="0" applyNumberFormat="1" applyBorder="1"/>
    <xf numFmtId="164" fontId="2" fillId="0" borderId="1" xfId="0" applyNumberFormat="1" applyFont="1" applyBorder="1" applyAlignment="1">
      <alignment horizontal="left" vertical="center" wrapText="1"/>
    </xf>
    <xf numFmtId="164" fontId="10" fillId="3" borderId="1" xfId="2" applyNumberFormat="1" applyFont="1" applyBorder="1" applyAlignment="1">
      <alignment horizontal="center" vertical="center"/>
    </xf>
    <xf numFmtId="164" fontId="21" fillId="0" borderId="6" xfId="0" applyNumberFormat="1" applyFont="1" applyBorder="1" applyAlignment="1">
      <alignment horizontal="left" vertical="center" wrapText="1"/>
    </xf>
    <xf numFmtId="164" fontId="21" fillId="0" borderId="13" xfId="0" applyNumberFormat="1" applyFont="1" applyBorder="1" applyAlignment="1">
      <alignment horizontal="left" vertical="center" wrapText="1"/>
    </xf>
    <xf numFmtId="164" fontId="21" fillId="0" borderId="7" xfId="0" applyNumberFormat="1" applyFont="1" applyBorder="1" applyAlignment="1">
      <alignment horizontal="left" vertical="center" wrapText="1"/>
    </xf>
    <xf numFmtId="164" fontId="10" fillId="4" borderId="1" xfId="3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right"/>
    </xf>
    <xf numFmtId="1" fontId="2" fillId="0" borderId="4" xfId="0" applyNumberFormat="1" applyFont="1" applyBorder="1" applyAlignment="1">
      <alignment horizontal="right"/>
    </xf>
    <xf numFmtId="1" fontId="2" fillId="0" borderId="5" xfId="0" applyNumberFormat="1" applyFont="1" applyBorder="1" applyAlignment="1">
      <alignment horizontal="right"/>
    </xf>
    <xf numFmtId="1" fontId="0" fillId="0" borderId="3" xfId="0" applyNumberFormat="1" applyFont="1" applyBorder="1" applyAlignment="1">
      <alignment horizontal="right"/>
    </xf>
    <xf numFmtId="1" fontId="0" fillId="0" borderId="4" xfId="0" applyNumberFormat="1" applyFont="1" applyBorder="1" applyAlignment="1">
      <alignment horizontal="right"/>
    </xf>
    <xf numFmtId="1" fontId="0" fillId="0" borderId="5" xfId="0" applyNumberFormat="1" applyFont="1" applyBorder="1" applyAlignment="1">
      <alignment horizontal="right"/>
    </xf>
    <xf numFmtId="164" fontId="7" fillId="4" borderId="2" xfId="3" applyNumberFormat="1" applyFont="1" applyBorder="1" applyAlignment="1">
      <alignment horizontal="center" vertical="center"/>
    </xf>
    <xf numFmtId="164" fontId="7" fillId="3" borderId="10" xfId="2" applyNumberFormat="1" applyFont="1" applyBorder="1" applyAlignment="1">
      <alignment horizontal="center" vertical="center"/>
    </xf>
    <xf numFmtId="164" fontId="7" fillId="3" borderId="11" xfId="2" applyNumberFormat="1" applyFont="1" applyBorder="1" applyAlignment="1">
      <alignment horizontal="center" vertical="center"/>
    </xf>
    <xf numFmtId="164" fontId="7" fillId="3" borderId="12" xfId="2" applyNumberFormat="1" applyFont="1" applyBorder="1" applyAlignment="1">
      <alignment horizontal="center" vertical="center"/>
    </xf>
    <xf numFmtId="164" fontId="10" fillId="4" borderId="3" xfId="3" applyNumberFormat="1" applyFont="1" applyBorder="1" applyAlignment="1">
      <alignment horizontal="center" vertical="center"/>
    </xf>
    <xf numFmtId="164" fontId="10" fillId="4" borderId="4" xfId="3" applyNumberFormat="1" applyFont="1" applyBorder="1" applyAlignment="1">
      <alignment horizontal="center" vertical="center"/>
    </xf>
    <xf numFmtId="164" fontId="10" fillId="4" borderId="5" xfId="3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/>
    </xf>
  </cellXfs>
  <cellStyles count="5">
    <cellStyle name="60% - Accent1" xfId="2" builtinId="32"/>
    <cellStyle name="60% - Accent2" xfId="3" builtinId="36"/>
    <cellStyle name="Hyperlink" xfId="4" builtinId="8"/>
    <cellStyle name="Procent" xfId="1" builtinId="5"/>
    <cellStyle name="Standaard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455085</xdr:colOff>
      <xdr:row>0</xdr:row>
      <xdr:rowOff>10583</xdr:rowOff>
    </xdr:from>
    <xdr:to>
      <xdr:col>6</xdr:col>
      <xdr:colOff>381002</xdr:colOff>
      <xdr:row>0</xdr:row>
      <xdr:rowOff>1850323</xdr:rowOff>
    </xdr:to>
    <xdr:pic>
      <xdr:nvPicPr>
        <xdr:cNvPr id="5" name="Afbeelding 4" descr="Logo Rijksdienst voor Ondernemend Nederland">
          <a:extLst>
            <a:ext uri="{FF2B5EF4-FFF2-40B4-BE49-F238E27FC236}">
              <a16:creationId xmlns:a16="http://schemas.microsoft.com/office/drawing/2014/main" id="{887B10F3-52EA-EC64-D69E-1D5D8BBFA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6335" y="10583"/>
          <a:ext cx="5302250" cy="18397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rvo.nl/subsidies-financiering/innovatiekrediet/voorwaarden" TargetMode="External"/><Relationship Id="rId1" Type="http://schemas.openxmlformats.org/officeDocument/2006/relationships/hyperlink" Target="https://www.rvo.nl/subsidies-financiering/innovatiekrediet/aanvraagproces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0"/>
  <sheetViews>
    <sheetView showGridLines="0" showRowColHeaders="0" tabSelected="1" zoomScale="90" zoomScaleNormal="90" workbookViewId="0">
      <selection activeCell="X42" sqref="X42"/>
    </sheetView>
  </sheetViews>
  <sheetFormatPr defaultColWidth="9.1796875" defaultRowHeight="15.25" customHeight="1" x14ac:dyDescent="0.35"/>
  <cols>
    <col min="1" max="1" width="4.7265625" style="1" customWidth="1"/>
    <col min="2" max="2" width="31" style="1" customWidth="1"/>
    <col min="3" max="3" width="20.26953125" style="1" customWidth="1"/>
    <col min="4" max="4" width="19.26953125" style="1" customWidth="1"/>
    <col min="5" max="5" width="20.54296875" style="1" customWidth="1"/>
    <col min="6" max="6" width="20.26953125" style="1" customWidth="1"/>
    <col min="7" max="7" width="26.7265625" style="1" customWidth="1"/>
    <col min="8" max="8" width="10.7265625" style="1" bestFit="1" customWidth="1"/>
    <col min="9" max="16384" width="9.1796875" style="1"/>
  </cols>
  <sheetData>
    <row r="1" spans="1:13" ht="152.25" customHeight="1" x14ac:dyDescent="0.35"/>
    <row r="2" spans="1:13" ht="22.5" customHeight="1" x14ac:dyDescent="0.35">
      <c r="A2" s="5"/>
      <c r="B2" s="176" t="s">
        <v>108</v>
      </c>
      <c r="C2" s="6"/>
      <c r="D2" s="6"/>
      <c r="E2" s="7"/>
      <c r="F2" s="7"/>
      <c r="G2" s="7"/>
      <c r="H2" s="7"/>
      <c r="I2" s="7"/>
      <c r="J2" s="7"/>
      <c r="K2" s="7"/>
      <c r="L2" s="7"/>
      <c r="M2" s="7"/>
    </row>
    <row r="3" spans="1:13" ht="15.25" customHeight="1" x14ac:dyDescent="0.35">
      <c r="A3" s="8"/>
      <c r="B3" s="9"/>
      <c r="C3" s="10"/>
      <c r="D3" s="10"/>
      <c r="E3" s="11"/>
      <c r="F3" s="11"/>
      <c r="G3" s="11"/>
      <c r="H3" s="11"/>
      <c r="I3" s="7"/>
      <c r="J3" s="7"/>
      <c r="K3" s="7"/>
      <c r="L3" s="7"/>
      <c r="M3" s="7"/>
    </row>
    <row r="4" spans="1:13" ht="15.25" customHeight="1" x14ac:dyDescent="0.35">
      <c r="A4" s="8"/>
      <c r="B4" s="85" t="s">
        <v>162</v>
      </c>
      <c r="C4" s="10"/>
      <c r="D4" s="10"/>
      <c r="E4" s="11"/>
      <c r="F4" s="11"/>
      <c r="G4" s="11"/>
      <c r="H4" s="11"/>
      <c r="I4" s="7"/>
      <c r="J4" s="7"/>
      <c r="K4" s="7"/>
      <c r="L4" s="7"/>
      <c r="M4" s="7"/>
    </row>
    <row r="5" spans="1:13" ht="15.25" customHeight="1" x14ac:dyDescent="0.35">
      <c r="A5" s="8"/>
      <c r="B5" s="11" t="s">
        <v>163</v>
      </c>
      <c r="C5" s="10"/>
      <c r="D5" s="10"/>
      <c r="E5" s="11"/>
      <c r="F5" s="11"/>
      <c r="G5" s="11"/>
      <c r="H5" s="11"/>
      <c r="I5" s="7"/>
      <c r="J5" s="7"/>
      <c r="K5" s="7"/>
      <c r="L5" s="7"/>
      <c r="M5" s="7"/>
    </row>
    <row r="6" spans="1:13" ht="15.25" customHeight="1" x14ac:dyDescent="0.35">
      <c r="A6" s="8"/>
      <c r="B6" s="11" t="s">
        <v>186</v>
      </c>
      <c r="C6" s="10"/>
      <c r="D6" s="10"/>
      <c r="E6" s="11"/>
      <c r="F6" s="11"/>
      <c r="G6" s="11"/>
      <c r="H6" s="11"/>
      <c r="I6" s="7"/>
      <c r="J6" s="7"/>
      <c r="K6" s="7"/>
      <c r="L6" s="7"/>
      <c r="M6" s="7"/>
    </row>
    <row r="7" spans="1:13" ht="15.25" customHeight="1" x14ac:dyDescent="0.35">
      <c r="A7" s="8"/>
      <c r="B7" s="172" t="s">
        <v>225</v>
      </c>
      <c r="C7" s="4"/>
      <c r="D7" s="4"/>
      <c r="E7" s="4"/>
      <c r="F7" s="4"/>
      <c r="G7" s="4"/>
      <c r="H7" s="11"/>
      <c r="I7" s="7"/>
      <c r="J7" s="7"/>
      <c r="K7" s="7"/>
      <c r="L7" s="7"/>
      <c r="M7" s="7"/>
    </row>
    <row r="8" spans="1:13" ht="15.25" customHeight="1" x14ac:dyDescent="0.35">
      <c r="A8" s="8"/>
      <c r="B8" s="2" t="s">
        <v>224</v>
      </c>
      <c r="C8" s="10"/>
      <c r="D8" s="10"/>
      <c r="E8" s="11"/>
      <c r="F8" s="11"/>
      <c r="G8" s="11"/>
      <c r="H8" s="11"/>
      <c r="I8" s="7"/>
      <c r="J8" s="7"/>
      <c r="K8" s="7"/>
      <c r="L8" s="7"/>
      <c r="M8" s="7"/>
    </row>
    <row r="9" spans="1:13" ht="15.25" customHeight="1" x14ac:dyDescent="0.35">
      <c r="A9" s="8"/>
      <c r="B9" s="2"/>
      <c r="C9" s="10"/>
      <c r="D9" s="10"/>
      <c r="E9" s="11"/>
      <c r="F9" s="11"/>
      <c r="G9" s="11"/>
      <c r="H9" s="11"/>
      <c r="I9" s="7"/>
      <c r="J9" s="7"/>
      <c r="K9" s="7"/>
      <c r="L9" s="7"/>
      <c r="M9" s="7"/>
    </row>
    <row r="10" spans="1:13" ht="15.25" customHeight="1" x14ac:dyDescent="0.35">
      <c r="A10" s="8"/>
      <c r="B10" s="85" t="s">
        <v>164</v>
      </c>
      <c r="C10" s="11"/>
      <c r="D10" s="11"/>
      <c r="E10" s="11"/>
      <c r="F10" s="11"/>
      <c r="G10" s="11"/>
      <c r="H10" s="11"/>
      <c r="I10" s="7"/>
      <c r="J10" s="7"/>
      <c r="K10" s="7"/>
      <c r="L10" s="7"/>
      <c r="M10" s="7"/>
    </row>
    <row r="11" spans="1:13" ht="15.25" customHeight="1" x14ac:dyDescent="0.35">
      <c r="A11" s="8"/>
      <c r="B11" s="174" t="s">
        <v>208</v>
      </c>
      <c r="C11" s="174"/>
      <c r="D11" s="174"/>
      <c r="E11" s="174"/>
      <c r="F11" s="174"/>
      <c r="G11" s="174"/>
      <c r="H11" s="11"/>
      <c r="I11" s="7"/>
      <c r="J11" s="7"/>
      <c r="K11" s="7"/>
      <c r="L11" s="7"/>
      <c r="M11" s="7"/>
    </row>
    <row r="12" spans="1:13" ht="15.25" customHeight="1" x14ac:dyDescent="0.35">
      <c r="A12" s="8"/>
      <c r="B12" s="174" t="s">
        <v>209</v>
      </c>
      <c r="C12" s="174"/>
      <c r="D12" s="174"/>
      <c r="E12" s="174"/>
      <c r="F12" s="174"/>
      <c r="G12" s="174"/>
      <c r="H12" s="11"/>
      <c r="I12" s="7"/>
      <c r="J12" s="7"/>
      <c r="K12" s="7"/>
      <c r="L12" s="7"/>
      <c r="M12" s="7"/>
    </row>
    <row r="13" spans="1:13" ht="15.25" customHeight="1" x14ac:dyDescent="0.35">
      <c r="A13" s="8"/>
      <c r="B13" s="174" t="s">
        <v>210</v>
      </c>
      <c r="C13" s="174"/>
      <c r="D13" s="174"/>
      <c r="E13" s="174"/>
      <c r="F13" s="174"/>
      <c r="G13" s="174"/>
      <c r="H13" s="11"/>
      <c r="I13" s="7"/>
      <c r="J13" s="7"/>
      <c r="K13" s="7"/>
      <c r="L13" s="7"/>
      <c r="M13" s="7"/>
    </row>
    <row r="14" spans="1:13" ht="15.25" customHeight="1" x14ac:dyDescent="0.35">
      <c r="A14" s="8"/>
      <c r="B14" s="175" t="s">
        <v>211</v>
      </c>
      <c r="C14" s="174"/>
      <c r="D14" s="174"/>
      <c r="E14" s="174"/>
      <c r="F14" s="174"/>
      <c r="G14" s="174"/>
      <c r="H14" s="11"/>
      <c r="I14" s="7"/>
      <c r="J14" s="7"/>
      <c r="K14" s="7"/>
      <c r="L14" s="7"/>
      <c r="M14" s="7"/>
    </row>
    <row r="15" spans="1:13" ht="15.25" customHeight="1" x14ac:dyDescent="0.35">
      <c r="A15" s="8"/>
      <c r="B15" s="173" t="s">
        <v>213</v>
      </c>
      <c r="C15" s="173"/>
      <c r="D15" s="173"/>
      <c r="E15" s="173"/>
      <c r="F15" s="173"/>
      <c r="G15" s="173"/>
      <c r="H15" s="11"/>
      <c r="I15" s="7"/>
      <c r="J15" s="7"/>
      <c r="K15" s="7"/>
      <c r="L15" s="7"/>
      <c r="M15" s="7"/>
    </row>
    <row r="16" spans="1:13" ht="15.25" customHeight="1" x14ac:dyDescent="0.35">
      <c r="A16" s="8"/>
      <c r="B16" s="175" t="s">
        <v>212</v>
      </c>
      <c r="C16" s="171"/>
      <c r="D16" s="171"/>
      <c r="E16" s="171"/>
      <c r="F16" s="171"/>
      <c r="G16" s="171"/>
      <c r="H16" s="11"/>
      <c r="I16" s="7"/>
      <c r="J16" s="7"/>
      <c r="K16" s="7"/>
      <c r="L16" s="7"/>
      <c r="M16" s="7"/>
    </row>
    <row r="17" spans="1:13" ht="15.25" customHeight="1" x14ac:dyDescent="0.35">
      <c r="A17" s="8"/>
      <c r="C17" s="10"/>
      <c r="D17" s="10"/>
      <c r="E17" s="11"/>
      <c r="F17" s="11"/>
      <c r="G17" s="11"/>
      <c r="H17" s="11"/>
      <c r="I17" s="7"/>
      <c r="J17" s="7"/>
      <c r="K17" s="7"/>
      <c r="L17" s="7"/>
      <c r="M17" s="7"/>
    </row>
    <row r="18" spans="1:13" ht="15.25" customHeight="1" x14ac:dyDescent="0.35">
      <c r="A18" s="5"/>
      <c r="B18" s="85" t="s">
        <v>165</v>
      </c>
      <c r="C18" s="11"/>
      <c r="D18" s="11"/>
      <c r="E18" s="11"/>
      <c r="F18" s="11"/>
      <c r="G18" s="11"/>
      <c r="H18" s="11"/>
      <c r="I18" s="7"/>
      <c r="J18" s="7"/>
      <c r="K18" s="7"/>
      <c r="L18" s="7"/>
      <c r="M18" s="7"/>
    </row>
    <row r="19" spans="1:13" ht="15.25" customHeight="1" x14ac:dyDescent="0.35">
      <c r="A19" s="5"/>
      <c r="B19" s="173" t="s">
        <v>206</v>
      </c>
      <c r="C19" s="173"/>
      <c r="D19" s="173"/>
      <c r="E19" s="173"/>
      <c r="F19" s="173"/>
      <c r="G19" s="173"/>
      <c r="H19" s="11"/>
      <c r="I19" s="7"/>
      <c r="J19" s="7"/>
      <c r="K19" s="7"/>
      <c r="L19" s="7"/>
      <c r="M19" s="7"/>
    </row>
    <row r="20" spans="1:13" ht="15.25" customHeight="1" x14ac:dyDescent="0.35">
      <c r="A20" s="5"/>
      <c r="B20" s="173" t="s">
        <v>207</v>
      </c>
      <c r="C20" s="173"/>
      <c r="D20" s="173"/>
      <c r="E20" s="173"/>
      <c r="F20" s="173"/>
      <c r="G20" s="173"/>
      <c r="H20" s="11"/>
      <c r="I20" s="7"/>
      <c r="J20" s="7"/>
      <c r="K20" s="7"/>
      <c r="L20" s="7"/>
      <c r="M20" s="7"/>
    </row>
    <row r="21" spans="1:13" ht="2.25" customHeight="1" x14ac:dyDescent="0.35">
      <c r="A21" s="5"/>
      <c r="B21" s="173"/>
      <c r="C21" s="173"/>
      <c r="D21" s="173"/>
      <c r="E21" s="173"/>
      <c r="F21" s="173"/>
      <c r="G21" s="173"/>
      <c r="H21" s="11"/>
      <c r="I21" s="7"/>
      <c r="J21" s="7"/>
      <c r="K21" s="7"/>
      <c r="L21" s="7"/>
      <c r="M21" s="7"/>
    </row>
    <row r="22" spans="1:13" ht="15" customHeight="1" x14ac:dyDescent="0.35">
      <c r="A22" s="177"/>
      <c r="B22" s="178" t="s">
        <v>160</v>
      </c>
      <c r="C22" s="179"/>
      <c r="D22" s="179"/>
      <c r="E22" s="178"/>
      <c r="F22" s="178"/>
      <c r="G22" s="178"/>
      <c r="H22" s="178"/>
      <c r="I22" s="172"/>
      <c r="J22" s="172"/>
      <c r="K22" s="172"/>
      <c r="L22" s="172"/>
      <c r="M22" s="172"/>
    </row>
    <row r="23" spans="1:13" ht="15" customHeight="1" x14ac:dyDescent="0.35">
      <c r="A23" s="180"/>
      <c r="B23" s="178" t="s">
        <v>161</v>
      </c>
      <c r="C23" s="178"/>
      <c r="D23" s="178"/>
      <c r="E23" s="178"/>
      <c r="F23" s="178"/>
      <c r="G23" s="178"/>
      <c r="H23" s="178"/>
      <c r="I23" s="172"/>
      <c r="J23" s="172"/>
      <c r="K23" s="172"/>
      <c r="L23" s="172"/>
      <c r="M23" s="172"/>
    </row>
    <row r="24" spans="1:13" ht="15" customHeight="1" x14ac:dyDescent="0.35">
      <c r="A24" s="177"/>
      <c r="B24" s="178" t="s">
        <v>226</v>
      </c>
      <c r="C24" s="179"/>
      <c r="D24" s="179"/>
      <c r="E24" s="178"/>
      <c r="F24" s="178"/>
      <c r="G24" s="178"/>
      <c r="H24" s="178"/>
      <c r="I24" s="172"/>
      <c r="J24" s="172"/>
      <c r="K24" s="172"/>
      <c r="L24" s="172"/>
      <c r="M24" s="172"/>
    </row>
    <row r="25" spans="1:13" ht="3" customHeight="1" x14ac:dyDescent="0.35">
      <c r="A25" s="5"/>
      <c r="B25" s="11"/>
      <c r="C25" s="12"/>
      <c r="D25" s="12"/>
      <c r="E25" s="11"/>
      <c r="F25" s="11"/>
      <c r="G25" s="11"/>
      <c r="H25" s="11"/>
      <c r="I25" s="7"/>
      <c r="J25" s="7"/>
      <c r="K25" s="7"/>
      <c r="L25" s="7"/>
      <c r="M25" s="7"/>
    </row>
    <row r="26" spans="1:13" ht="15.25" customHeight="1" x14ac:dyDescent="0.35">
      <c r="A26" s="5"/>
      <c r="B26" s="11" t="s">
        <v>201</v>
      </c>
      <c r="C26" s="12"/>
      <c r="D26" s="12"/>
      <c r="E26" s="11"/>
      <c r="F26" s="11"/>
      <c r="G26" s="11"/>
      <c r="H26" s="11"/>
      <c r="I26" s="7"/>
      <c r="J26" s="7"/>
      <c r="K26" s="7"/>
      <c r="L26" s="7"/>
      <c r="M26" s="7"/>
    </row>
    <row r="27" spans="1:13" ht="15.25" customHeight="1" x14ac:dyDescent="0.35">
      <c r="A27" s="5"/>
      <c r="B27" s="11"/>
      <c r="C27" s="12"/>
      <c r="D27" s="12"/>
      <c r="E27" s="11"/>
      <c r="F27" s="11"/>
      <c r="G27" s="11"/>
      <c r="H27" s="11"/>
      <c r="I27" s="7"/>
      <c r="J27" s="7"/>
      <c r="K27" s="7"/>
      <c r="L27" s="7"/>
      <c r="M27" s="7"/>
    </row>
    <row r="28" spans="1:13" ht="15.25" customHeight="1" x14ac:dyDescent="0.35">
      <c r="A28" s="5"/>
      <c r="B28" s="85" t="s">
        <v>166</v>
      </c>
      <c r="C28" s="11"/>
      <c r="D28" s="11"/>
      <c r="E28" s="11"/>
      <c r="F28" s="11"/>
      <c r="G28" s="11"/>
      <c r="H28" s="11"/>
      <c r="I28" s="7"/>
      <c r="J28" s="7"/>
      <c r="K28" s="7"/>
      <c r="L28" s="7"/>
      <c r="M28" s="7"/>
    </row>
    <row r="29" spans="1:13" ht="15.25" customHeight="1" x14ac:dyDescent="0.35">
      <c r="A29" s="5"/>
      <c r="B29" s="11" t="s">
        <v>202</v>
      </c>
      <c r="C29" s="11"/>
      <c r="D29" s="11"/>
      <c r="E29" s="11"/>
      <c r="F29" s="11"/>
      <c r="G29" s="11"/>
      <c r="H29" s="11"/>
      <c r="I29" s="7"/>
      <c r="J29" s="7"/>
      <c r="K29" s="7"/>
      <c r="L29" s="7"/>
      <c r="M29" s="7"/>
    </row>
    <row r="30" spans="1:13" ht="10" customHeight="1" x14ac:dyDescent="0.35">
      <c r="A30" s="5"/>
      <c r="B30" s="11"/>
      <c r="C30" s="11"/>
      <c r="D30" s="11"/>
      <c r="E30" s="11"/>
      <c r="F30" s="11"/>
      <c r="G30" s="11"/>
      <c r="H30" s="11"/>
      <c r="I30" s="7"/>
      <c r="J30" s="7"/>
      <c r="K30" s="7"/>
      <c r="L30" s="7"/>
      <c r="M30" s="7"/>
    </row>
    <row r="31" spans="1:13" ht="15.25" customHeight="1" x14ac:dyDescent="0.35">
      <c r="A31" s="5"/>
      <c r="B31" s="11" t="s">
        <v>125</v>
      </c>
      <c r="C31" s="11"/>
      <c r="D31" s="11"/>
      <c r="E31" s="11"/>
      <c r="F31" s="11"/>
      <c r="G31" s="11"/>
      <c r="H31" s="11"/>
      <c r="I31" s="7"/>
      <c r="J31" s="7"/>
      <c r="K31" s="7"/>
      <c r="L31" s="7"/>
      <c r="M31" s="7"/>
    </row>
    <row r="32" spans="1:13" ht="15.25" customHeight="1" x14ac:dyDescent="0.35">
      <c r="A32" s="7"/>
      <c r="B32" s="2" t="s">
        <v>214</v>
      </c>
      <c r="C32" s="2"/>
      <c r="D32" s="2"/>
      <c r="E32" s="2"/>
      <c r="F32" s="2"/>
      <c r="G32" s="2"/>
      <c r="H32" s="11"/>
      <c r="I32" s="7"/>
      <c r="J32" s="7"/>
      <c r="K32" s="7"/>
      <c r="L32" s="7"/>
      <c r="M32" s="7"/>
    </row>
    <row r="33" spans="1:13" ht="15.25" customHeight="1" x14ac:dyDescent="0.35">
      <c r="A33" s="7"/>
      <c r="B33" s="2" t="s">
        <v>215</v>
      </c>
      <c r="C33" s="170"/>
      <c r="D33" s="170"/>
      <c r="E33" s="170"/>
      <c r="F33" s="170"/>
      <c r="G33" s="170"/>
      <c r="H33" s="11"/>
      <c r="I33" s="7"/>
      <c r="J33" s="7"/>
      <c r="K33" s="7"/>
      <c r="L33" s="7"/>
      <c r="M33" s="7"/>
    </row>
    <row r="34" spans="1:13" ht="10" customHeight="1" x14ac:dyDescent="0.35">
      <c r="A34" s="7"/>
      <c r="B34" s="2"/>
      <c r="C34" s="170"/>
      <c r="D34" s="170"/>
      <c r="E34" s="170"/>
      <c r="F34" s="170"/>
      <c r="G34" s="170"/>
      <c r="H34" s="11"/>
      <c r="I34" s="7"/>
      <c r="J34" s="7"/>
      <c r="K34" s="7"/>
      <c r="L34" s="7"/>
      <c r="M34" s="7"/>
    </row>
    <row r="35" spans="1:13" ht="15.25" customHeight="1" x14ac:dyDescent="0.35">
      <c r="A35" s="7"/>
      <c r="B35" s="182" t="s">
        <v>216</v>
      </c>
      <c r="C35" s="182"/>
      <c r="D35" s="182"/>
      <c r="E35" s="182"/>
      <c r="F35" s="182"/>
      <c r="G35" s="182"/>
      <c r="H35" s="11"/>
      <c r="I35" s="7"/>
      <c r="J35" s="7"/>
      <c r="K35" s="7"/>
      <c r="L35" s="7"/>
      <c r="M35" s="7"/>
    </row>
    <row r="36" spans="1:13" ht="15.25" customHeight="1" x14ac:dyDescent="0.35">
      <c r="A36" s="7"/>
      <c r="B36" s="11" t="s">
        <v>217</v>
      </c>
      <c r="C36" s="170"/>
      <c r="D36" s="170"/>
      <c r="E36" s="170"/>
      <c r="F36" s="170"/>
      <c r="G36" s="170"/>
      <c r="H36" s="11"/>
      <c r="I36" s="7"/>
      <c r="J36" s="7"/>
      <c r="K36" s="7"/>
      <c r="L36" s="7"/>
      <c r="M36" s="7"/>
    </row>
    <row r="37" spans="1:13" ht="15.25" customHeight="1" x14ac:dyDescent="0.35">
      <c r="A37" s="7"/>
      <c r="B37" s="11" t="s">
        <v>218</v>
      </c>
      <c r="C37" s="170"/>
      <c r="D37" s="170"/>
      <c r="E37" s="170"/>
      <c r="F37" s="170"/>
      <c r="G37" s="170"/>
      <c r="H37" s="11"/>
      <c r="I37" s="7"/>
      <c r="J37" s="7"/>
      <c r="K37" s="7"/>
      <c r="L37" s="7"/>
      <c r="M37" s="7"/>
    </row>
    <row r="38" spans="1:13" ht="15.25" customHeight="1" x14ac:dyDescent="0.35">
      <c r="A38" s="7"/>
      <c r="B38" s="173" t="s">
        <v>219</v>
      </c>
      <c r="C38" s="173"/>
      <c r="D38" s="173"/>
      <c r="E38" s="173"/>
      <c r="F38" s="173"/>
      <c r="G38" s="173"/>
      <c r="H38" s="11"/>
      <c r="I38" s="7"/>
      <c r="J38" s="7"/>
      <c r="K38" s="7"/>
      <c r="L38" s="7"/>
      <c r="M38" s="7"/>
    </row>
    <row r="39" spans="1:13" ht="15.25" customHeight="1" x14ac:dyDescent="0.35">
      <c r="A39" s="7"/>
      <c r="B39" s="11" t="s">
        <v>220</v>
      </c>
      <c r="C39" s="11"/>
      <c r="D39" s="11"/>
      <c r="E39" s="11"/>
      <c r="F39" s="11"/>
      <c r="G39" s="11"/>
      <c r="H39" s="11"/>
      <c r="I39" s="7"/>
      <c r="J39" s="7"/>
      <c r="K39" s="7"/>
      <c r="L39" s="7"/>
      <c r="M39" s="7"/>
    </row>
    <row r="40" spans="1:13" ht="10" customHeight="1" x14ac:dyDescent="0.35">
      <c r="A40" s="7"/>
      <c r="B40" s="11"/>
      <c r="C40" s="11"/>
      <c r="D40" s="11"/>
      <c r="E40" s="11"/>
      <c r="F40" s="11"/>
      <c r="G40" s="11"/>
      <c r="H40" s="11"/>
      <c r="I40" s="7"/>
      <c r="J40" s="7"/>
      <c r="K40" s="7"/>
      <c r="L40" s="7"/>
      <c r="M40" s="7"/>
    </row>
    <row r="41" spans="1:13" ht="15.25" customHeight="1" x14ac:dyDescent="0.35">
      <c r="A41" s="7"/>
      <c r="B41" s="11" t="s">
        <v>221</v>
      </c>
      <c r="C41" s="11"/>
      <c r="D41" s="11"/>
      <c r="E41" s="11"/>
      <c r="F41" s="11"/>
      <c r="G41" s="11"/>
      <c r="H41" s="11"/>
      <c r="I41" s="7"/>
      <c r="J41" s="7"/>
      <c r="K41" s="7"/>
      <c r="L41" s="7"/>
      <c r="M41" s="7"/>
    </row>
    <row r="42" spans="1:13" ht="15.25" customHeight="1" x14ac:dyDescent="0.35">
      <c r="A42" s="7"/>
      <c r="B42" s="11" t="s">
        <v>222</v>
      </c>
      <c r="C42" s="11"/>
      <c r="D42" s="11"/>
      <c r="E42" s="11"/>
      <c r="F42" s="11"/>
      <c r="G42" s="11"/>
      <c r="H42" s="11"/>
      <c r="I42" s="7"/>
      <c r="J42" s="7"/>
      <c r="K42" s="7"/>
      <c r="L42" s="7"/>
      <c r="M42" s="7"/>
    </row>
    <row r="43" spans="1:13" ht="15.25" customHeight="1" x14ac:dyDescent="0.35">
      <c r="A43" s="7"/>
      <c r="B43" s="11" t="s">
        <v>223</v>
      </c>
      <c r="C43" s="170"/>
      <c r="D43" s="170"/>
      <c r="E43" s="170"/>
      <c r="F43" s="170"/>
      <c r="G43" s="170"/>
      <c r="H43" s="11"/>
      <c r="I43" s="7"/>
      <c r="J43" s="7"/>
      <c r="K43" s="7"/>
      <c r="L43" s="7"/>
      <c r="M43" s="7"/>
    </row>
    <row r="44" spans="1:13" ht="15.25" customHeight="1" x14ac:dyDescent="0.35">
      <c r="A44" s="7"/>
      <c r="B44" s="11"/>
      <c r="C44" s="11"/>
      <c r="D44" s="11"/>
      <c r="E44" s="11"/>
      <c r="F44" s="11"/>
      <c r="G44" s="11"/>
      <c r="H44" s="11"/>
      <c r="I44" s="7"/>
      <c r="J44" s="7"/>
      <c r="K44" s="7"/>
      <c r="L44" s="7"/>
      <c r="M44" s="7"/>
    </row>
    <row r="45" spans="1:13" ht="15.25" customHeight="1" x14ac:dyDescent="0.35">
      <c r="A45" s="7"/>
      <c r="H45" s="11"/>
      <c r="I45" s="7"/>
      <c r="J45" s="7"/>
      <c r="K45" s="7"/>
      <c r="L45" s="7"/>
      <c r="M45" s="7"/>
    </row>
    <row r="46" spans="1:13" ht="15.25" customHeight="1" x14ac:dyDescent="0.35">
      <c r="A46" s="7"/>
      <c r="H46" s="11"/>
      <c r="I46" s="7"/>
      <c r="J46" s="7"/>
      <c r="K46" s="7"/>
      <c r="L46" s="7"/>
      <c r="M46" s="7"/>
    </row>
    <row r="47" spans="1:13" ht="15.25" customHeight="1" x14ac:dyDescent="0.35">
      <c r="A47" s="7"/>
      <c r="H47" s="11"/>
      <c r="I47" s="7"/>
      <c r="J47" s="7"/>
      <c r="K47" s="7"/>
      <c r="L47" s="7"/>
      <c r="M47" s="7"/>
    </row>
    <row r="48" spans="1:13" ht="15.25" customHeight="1" x14ac:dyDescent="0.35">
      <c r="A48" s="7"/>
      <c r="C48" s="11"/>
      <c r="D48" s="11"/>
      <c r="E48" s="11"/>
      <c r="F48" s="11"/>
      <c r="G48" s="11"/>
      <c r="H48" s="11"/>
      <c r="I48" s="7"/>
      <c r="J48" s="7"/>
      <c r="K48" s="7"/>
      <c r="L48" s="7"/>
      <c r="M48" s="7"/>
    </row>
    <row r="49" spans="1:13" ht="15.25" customHeight="1" x14ac:dyDescent="0.35">
      <c r="A49" s="7"/>
      <c r="C49" s="11"/>
      <c r="D49" s="11"/>
      <c r="E49" s="11"/>
      <c r="F49" s="11"/>
      <c r="G49" s="11"/>
      <c r="H49" s="11"/>
      <c r="I49" s="7"/>
      <c r="J49" s="7"/>
      <c r="K49" s="7"/>
      <c r="L49" s="7"/>
      <c r="M49" s="7"/>
    </row>
    <row r="50" spans="1:13" ht="15.25" customHeight="1" x14ac:dyDescent="0.35">
      <c r="A50" s="7"/>
      <c r="C50" s="11"/>
      <c r="D50" s="11"/>
      <c r="E50" s="11"/>
      <c r="F50" s="11"/>
      <c r="G50" s="11"/>
      <c r="H50" s="11"/>
      <c r="I50" s="7"/>
      <c r="J50" s="7"/>
      <c r="K50" s="7"/>
      <c r="L50" s="7"/>
      <c r="M50" s="7"/>
    </row>
    <row r="51" spans="1:13" ht="15.25" customHeight="1" x14ac:dyDescent="0.35">
      <c r="A51" s="7"/>
      <c r="C51" s="11"/>
      <c r="D51" s="11"/>
      <c r="E51" s="11"/>
      <c r="F51" s="11"/>
      <c r="G51" s="11"/>
      <c r="H51" s="11"/>
      <c r="I51" s="7"/>
      <c r="J51" s="7"/>
      <c r="K51" s="7"/>
      <c r="L51" s="7"/>
      <c r="M51" s="7"/>
    </row>
    <row r="52" spans="1:13" ht="15.25" customHeight="1" x14ac:dyDescent="0.35">
      <c r="A52" s="7"/>
      <c r="C52" s="11"/>
      <c r="D52" s="11"/>
      <c r="E52" s="11"/>
      <c r="F52" s="11"/>
      <c r="G52" s="11"/>
      <c r="H52" s="11"/>
      <c r="I52" s="7"/>
      <c r="J52" s="7"/>
      <c r="K52" s="7"/>
      <c r="L52" s="7"/>
      <c r="M52" s="7"/>
    </row>
    <row r="53" spans="1:13" ht="15.25" customHeight="1" x14ac:dyDescent="0.35">
      <c r="A53" s="7"/>
      <c r="C53" s="11"/>
      <c r="D53" s="11"/>
      <c r="E53" s="11"/>
      <c r="F53" s="11"/>
      <c r="G53" s="11"/>
      <c r="H53" s="11"/>
      <c r="I53" s="7"/>
      <c r="J53" s="7"/>
      <c r="K53" s="7"/>
      <c r="L53" s="7"/>
      <c r="M53" s="7"/>
    </row>
    <row r="54" spans="1:13" ht="15.25" customHeight="1" x14ac:dyDescent="0.35">
      <c r="A54" s="7"/>
      <c r="C54" s="11"/>
      <c r="D54" s="11"/>
      <c r="E54" s="11"/>
      <c r="F54" s="11"/>
      <c r="G54" s="11"/>
      <c r="H54" s="11"/>
      <c r="I54" s="7"/>
      <c r="J54" s="7"/>
      <c r="K54" s="7"/>
      <c r="L54" s="7"/>
      <c r="M54" s="7"/>
    </row>
    <row r="55" spans="1:13" ht="15.25" customHeight="1" x14ac:dyDescent="0.35">
      <c r="A55" s="7"/>
      <c r="C55" s="11"/>
      <c r="D55" s="11"/>
      <c r="E55" s="11"/>
      <c r="F55" s="11"/>
      <c r="G55" s="11"/>
      <c r="H55" s="11"/>
      <c r="I55" s="7"/>
      <c r="J55" s="7"/>
      <c r="K55" s="7"/>
      <c r="L55" s="7"/>
      <c r="M55" s="7"/>
    </row>
    <row r="56" spans="1:13" ht="15.25" customHeight="1" x14ac:dyDescent="0.35">
      <c r="C56" s="2"/>
      <c r="D56" s="2"/>
      <c r="E56" s="2"/>
      <c r="F56" s="2"/>
      <c r="G56" s="2"/>
      <c r="H56" s="2"/>
    </row>
    <row r="57" spans="1:13" ht="15.25" customHeight="1" x14ac:dyDescent="0.35">
      <c r="C57" s="2"/>
      <c r="D57" s="2"/>
      <c r="E57" s="2"/>
      <c r="F57" s="2"/>
      <c r="G57" s="2"/>
      <c r="H57" s="2"/>
    </row>
    <row r="58" spans="1:13" ht="15.25" customHeight="1" x14ac:dyDescent="0.35">
      <c r="C58" s="2"/>
      <c r="D58" s="2"/>
      <c r="E58" s="2"/>
      <c r="F58" s="2"/>
      <c r="G58" s="2"/>
      <c r="H58" s="2"/>
    </row>
    <row r="59" spans="1:13" ht="15.25" customHeight="1" x14ac:dyDescent="0.35">
      <c r="G59" s="2"/>
      <c r="H59" s="2"/>
    </row>
    <row r="60" spans="1:13" ht="15.25" customHeight="1" x14ac:dyDescent="0.35">
      <c r="G60" s="2"/>
      <c r="H60" s="2"/>
    </row>
    <row r="61" spans="1:13" ht="15.25" customHeight="1" x14ac:dyDescent="0.35">
      <c r="G61" s="2"/>
      <c r="H61" s="2"/>
    </row>
    <row r="62" spans="1:13" ht="15.25" customHeight="1" x14ac:dyDescent="0.35">
      <c r="G62" s="2"/>
      <c r="H62" s="2"/>
    </row>
    <row r="63" spans="1:13" ht="15.25" customHeight="1" x14ac:dyDescent="0.35">
      <c r="G63" s="2"/>
      <c r="H63" s="2"/>
    </row>
    <row r="64" spans="1:13" ht="15.25" customHeight="1" x14ac:dyDescent="0.35">
      <c r="G64" s="2"/>
      <c r="H64" s="2"/>
    </row>
    <row r="65" spans="1:8" ht="15.25" customHeight="1" x14ac:dyDescent="0.35">
      <c r="G65" s="2"/>
      <c r="H65" s="2"/>
    </row>
    <row r="66" spans="1:8" ht="15.25" customHeight="1" x14ac:dyDescent="0.35">
      <c r="G66" s="2"/>
      <c r="H66" s="2"/>
    </row>
    <row r="67" spans="1:8" ht="15.25" customHeight="1" x14ac:dyDescent="0.35">
      <c r="G67" s="2"/>
      <c r="H67" s="2"/>
    </row>
    <row r="68" spans="1:8" ht="15.25" customHeight="1" x14ac:dyDescent="0.35">
      <c r="G68" s="2"/>
      <c r="H68" s="2"/>
    </row>
    <row r="69" spans="1:8" ht="15.25" customHeight="1" x14ac:dyDescent="0.35">
      <c r="G69" s="2"/>
      <c r="H69" s="2"/>
    </row>
    <row r="70" spans="1:8" ht="15.25" customHeight="1" x14ac:dyDescent="0.35">
      <c r="G70" s="2"/>
      <c r="H70" s="2"/>
    </row>
    <row r="71" spans="1:8" ht="15.25" customHeight="1" x14ac:dyDescent="0.35">
      <c r="G71" s="2"/>
      <c r="H71" s="2"/>
    </row>
    <row r="72" spans="1:8" ht="15.25" customHeight="1" x14ac:dyDescent="0.35">
      <c r="G72" s="2"/>
      <c r="H72" s="2"/>
    </row>
    <row r="73" spans="1:8" ht="15.25" customHeight="1" x14ac:dyDescent="0.35">
      <c r="G73" s="2"/>
      <c r="H73" s="2"/>
    </row>
    <row r="74" spans="1:8" ht="15.25" customHeight="1" x14ac:dyDescent="0.35">
      <c r="G74" s="2"/>
      <c r="H74" s="2"/>
    </row>
    <row r="76" spans="1:8" ht="15.25" customHeight="1" x14ac:dyDescent="0.35">
      <c r="A76" s="3"/>
    </row>
    <row r="77" spans="1:8" ht="15.25" customHeight="1" x14ac:dyDescent="0.35">
      <c r="A77" s="3"/>
    </row>
    <row r="79" spans="1:8" ht="15.25" customHeight="1" x14ac:dyDescent="0.35">
      <c r="A79" s="3"/>
    </row>
    <row r="80" spans="1:8" ht="15.25" customHeight="1" x14ac:dyDescent="0.35">
      <c r="A80" s="3"/>
    </row>
    <row r="81" spans="1:1" ht="15.25" customHeight="1" x14ac:dyDescent="0.35">
      <c r="A81" s="3"/>
    </row>
    <row r="82" spans="1:1" ht="15.25" customHeight="1" x14ac:dyDescent="0.35">
      <c r="A82" s="3"/>
    </row>
    <row r="83" spans="1:1" ht="15.25" customHeight="1" x14ac:dyDescent="0.35">
      <c r="A83" s="3"/>
    </row>
    <row r="84" spans="1:1" ht="15.25" customHeight="1" x14ac:dyDescent="0.35">
      <c r="A84" s="3"/>
    </row>
    <row r="85" spans="1:1" ht="15.25" customHeight="1" x14ac:dyDescent="0.35">
      <c r="A85" s="3"/>
    </row>
    <row r="86" spans="1:1" ht="15.25" customHeight="1" x14ac:dyDescent="0.35">
      <c r="A86" s="3"/>
    </row>
    <row r="87" spans="1:1" ht="15.25" customHeight="1" x14ac:dyDescent="0.35">
      <c r="A87" s="3"/>
    </row>
    <row r="88" spans="1:1" ht="15.25" customHeight="1" x14ac:dyDescent="0.35">
      <c r="A88" s="3"/>
    </row>
    <row r="89" spans="1:1" ht="15.25" customHeight="1" x14ac:dyDescent="0.35">
      <c r="A89" s="4"/>
    </row>
    <row r="90" spans="1:1" ht="15.25" customHeight="1" x14ac:dyDescent="0.35">
      <c r="A90" s="4"/>
    </row>
  </sheetData>
  <mergeCells count="1">
    <mergeCell ref="B35:G35"/>
  </mergeCells>
  <hyperlinks>
    <hyperlink ref="B14" r:id="rId1" location="maximale-kredietpercentages" xr:uid="{2204F471-A643-499C-89E8-3545D5E7C500}"/>
    <hyperlink ref="B16" r:id="rId2" location="leningsvoorwaarden" xr:uid="{380FF11C-C57F-429A-A519-7DCFB466AF63}"/>
  </hyperlinks>
  <pageMargins left="0.23622047244094491" right="0.23622047244094491" top="0" bottom="0.74803149606299213" header="0" footer="0.31496062992125984"/>
  <pageSetup paperSize="9" scale="69" fitToWidth="0" orientation="landscape" r:id="rId3"/>
  <headerFooter>
    <oddFooter>&amp;LToelichting Financieel model innovatiekrediet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4E60A-2F79-4420-ABFC-006C1E555EF7}">
  <sheetPr>
    <pageSetUpPr fitToPage="1"/>
  </sheetPr>
  <dimension ref="A1:AI83"/>
  <sheetViews>
    <sheetView showGridLines="0" zoomScale="90" zoomScaleNormal="90" workbookViewId="0">
      <pane xSplit="2" topLeftCell="C1" activePane="topRight" state="frozen"/>
      <selection activeCell="A24" sqref="A24"/>
      <selection pane="topRight" activeCell="V47" sqref="V47"/>
    </sheetView>
  </sheetViews>
  <sheetFormatPr defaultColWidth="9.1796875" defaultRowHeight="14.5" x14ac:dyDescent="0.35"/>
  <cols>
    <col min="1" max="1" width="4.7265625" style="13" customWidth="1"/>
    <col min="2" max="2" width="42.54296875" style="13" customWidth="1"/>
    <col min="3" max="3" width="15.7265625" style="13" customWidth="1"/>
    <col min="4" max="21" width="12.7265625" style="13" customWidth="1"/>
    <col min="22" max="26" width="10.7265625" style="13" customWidth="1"/>
    <col min="27" max="31" width="8.7265625" style="13" customWidth="1"/>
    <col min="32" max="33" width="12.7265625" style="13" customWidth="1"/>
    <col min="34" max="34" width="4.7265625" style="13" customWidth="1"/>
    <col min="35" max="35" width="9.1796875" style="15"/>
    <col min="36" max="16384" width="9.1796875" style="13"/>
  </cols>
  <sheetData>
    <row r="1" spans="2:35" x14ac:dyDescent="0.35">
      <c r="D1" s="14"/>
      <c r="E1" s="14"/>
      <c r="F1" s="14"/>
    </row>
    <row r="2" spans="2:35" s="17" customFormat="1" ht="15.5" x14ac:dyDescent="0.35">
      <c r="B2" s="16" t="s">
        <v>158</v>
      </c>
      <c r="C2" s="187" t="s">
        <v>3</v>
      </c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29"/>
      <c r="S2" s="29"/>
      <c r="T2" s="29"/>
      <c r="U2" s="29"/>
      <c r="V2" s="29"/>
      <c r="W2" s="29"/>
      <c r="X2" s="29"/>
      <c r="Y2" s="29"/>
      <c r="Z2" s="29"/>
      <c r="AB2" s="185"/>
      <c r="AC2" s="185"/>
      <c r="AD2" s="185"/>
      <c r="AE2" s="185"/>
      <c r="AF2" s="185"/>
      <c r="AG2" s="185"/>
      <c r="AH2" s="185"/>
      <c r="AI2" s="185"/>
    </row>
    <row r="3" spans="2:35" x14ac:dyDescent="0.35">
      <c r="B3" s="13" t="s">
        <v>179</v>
      </c>
      <c r="C3" s="25"/>
      <c r="D3" s="25"/>
      <c r="E3" s="25"/>
      <c r="F3" s="35"/>
      <c r="G3" s="25"/>
      <c r="H3" s="25"/>
      <c r="I3" s="25"/>
      <c r="J3" s="36"/>
      <c r="K3" s="25"/>
      <c r="L3" s="25"/>
      <c r="M3" s="25"/>
      <c r="N3" s="35"/>
      <c r="O3" s="25"/>
      <c r="P3" s="25"/>
      <c r="Q3" s="25"/>
      <c r="R3" s="29"/>
      <c r="S3" s="29"/>
      <c r="T3" s="29"/>
      <c r="U3" s="29"/>
      <c r="V3" s="29"/>
      <c r="W3" s="29"/>
      <c r="X3" s="29"/>
      <c r="Y3" s="29"/>
      <c r="Z3" s="29"/>
      <c r="AA3" s="29"/>
      <c r="AB3" s="15"/>
      <c r="AC3" s="15"/>
      <c r="AD3" s="15"/>
      <c r="AE3" s="15"/>
    </row>
    <row r="4" spans="2:35" x14ac:dyDescent="0.35">
      <c r="B4" s="37" t="s">
        <v>122</v>
      </c>
      <c r="C4" s="112"/>
      <c r="D4" s="183" t="s">
        <v>43</v>
      </c>
      <c r="E4" s="183"/>
      <c r="F4" s="36"/>
      <c r="G4" s="183" t="s">
        <v>44</v>
      </c>
      <c r="H4" s="183"/>
      <c r="I4" s="112"/>
      <c r="J4" s="183" t="s">
        <v>45</v>
      </c>
      <c r="K4" s="183"/>
      <c r="L4" s="112"/>
      <c r="M4" s="183" t="s">
        <v>46</v>
      </c>
      <c r="N4" s="183"/>
      <c r="O4" s="112"/>
      <c r="P4" s="183" t="s">
        <v>80</v>
      </c>
      <c r="Q4" s="183"/>
      <c r="R4" s="113"/>
      <c r="S4" s="29"/>
      <c r="T4" s="29"/>
      <c r="U4" s="29"/>
      <c r="V4" s="29"/>
      <c r="W4" s="29"/>
      <c r="X4" s="29"/>
      <c r="Y4" s="29"/>
      <c r="Z4" s="29"/>
      <c r="AA4" s="29"/>
      <c r="AB4" s="15"/>
      <c r="AC4" s="15"/>
      <c r="AD4" s="15"/>
      <c r="AE4" s="15"/>
    </row>
    <row r="5" spans="2:35" x14ac:dyDescent="0.35">
      <c r="C5" s="36"/>
      <c r="D5" s="184" t="s">
        <v>54</v>
      </c>
      <c r="E5" s="184"/>
      <c r="F5" s="113"/>
      <c r="G5" s="184" t="s">
        <v>54</v>
      </c>
      <c r="H5" s="184"/>
      <c r="I5" s="114"/>
      <c r="J5" s="184" t="s">
        <v>54</v>
      </c>
      <c r="K5" s="184"/>
      <c r="L5" s="114"/>
      <c r="M5" s="184" t="s">
        <v>54</v>
      </c>
      <c r="N5" s="184"/>
      <c r="O5" s="114"/>
      <c r="P5" s="184" t="s">
        <v>54</v>
      </c>
      <c r="Q5" s="184"/>
      <c r="R5" s="113"/>
      <c r="S5" s="37"/>
      <c r="T5" s="37"/>
      <c r="U5" s="37"/>
      <c r="V5" s="29"/>
      <c r="W5" s="29"/>
      <c r="X5" s="29"/>
      <c r="Y5" s="29"/>
      <c r="Z5" s="29"/>
      <c r="AA5" s="29"/>
      <c r="AB5" s="15"/>
      <c r="AC5" s="15"/>
      <c r="AD5" s="15"/>
      <c r="AE5" s="15"/>
    </row>
    <row r="6" spans="2:35" x14ac:dyDescent="0.35">
      <c r="B6" s="19" t="s">
        <v>77</v>
      </c>
      <c r="C6" s="109" t="s">
        <v>187</v>
      </c>
      <c r="D6" s="110" t="s">
        <v>2</v>
      </c>
      <c r="E6" s="104" t="s">
        <v>188</v>
      </c>
      <c r="F6" s="105"/>
      <c r="G6" s="104" t="s">
        <v>2</v>
      </c>
      <c r="H6" s="104" t="s">
        <v>188</v>
      </c>
      <c r="I6" s="104"/>
      <c r="J6" s="104" t="s">
        <v>2</v>
      </c>
      <c r="K6" s="104" t="s">
        <v>188</v>
      </c>
      <c r="L6" s="104"/>
      <c r="M6" s="104" t="s">
        <v>2</v>
      </c>
      <c r="N6" s="104" t="s">
        <v>188</v>
      </c>
      <c r="O6" s="111"/>
      <c r="P6" s="104" t="s">
        <v>2</v>
      </c>
      <c r="Q6" s="104" t="s">
        <v>188</v>
      </c>
      <c r="R6" s="113"/>
      <c r="S6" s="38"/>
      <c r="T6" s="15"/>
      <c r="U6" s="15"/>
      <c r="V6" s="29"/>
      <c r="W6" s="29"/>
      <c r="X6" s="29"/>
      <c r="Y6" s="29"/>
      <c r="Z6" s="29"/>
      <c r="AA6" s="29"/>
      <c r="AB6" s="22"/>
      <c r="AC6" s="22"/>
      <c r="AD6" s="22"/>
      <c r="AE6" s="22"/>
      <c r="AF6" s="22"/>
      <c r="AG6" s="22"/>
    </row>
    <row r="7" spans="2:35" x14ac:dyDescent="0.35">
      <c r="B7" s="13" t="s">
        <v>1</v>
      </c>
      <c r="C7" s="122">
        <v>0</v>
      </c>
      <c r="D7" s="115">
        <v>0</v>
      </c>
      <c r="E7" s="116">
        <f>C7*D7</f>
        <v>0</v>
      </c>
      <c r="F7" s="117"/>
      <c r="G7" s="118">
        <v>0</v>
      </c>
      <c r="H7" s="116">
        <f>F7*G7</f>
        <v>0</v>
      </c>
      <c r="I7" s="116"/>
      <c r="J7" s="118">
        <v>0</v>
      </c>
      <c r="K7" s="116">
        <f>I7*J7</f>
        <v>0</v>
      </c>
      <c r="L7" s="118"/>
      <c r="M7" s="118">
        <v>0</v>
      </c>
      <c r="N7" s="116">
        <f>L7*M7</f>
        <v>0</v>
      </c>
      <c r="O7" s="118"/>
      <c r="P7" s="118">
        <v>0</v>
      </c>
      <c r="Q7" s="116">
        <f>O7*P7</f>
        <v>0</v>
      </c>
      <c r="R7" s="117"/>
      <c r="S7" s="22"/>
      <c r="T7" s="22"/>
      <c r="U7" s="20"/>
      <c r="V7" s="29"/>
      <c r="W7" s="29"/>
      <c r="X7" s="29"/>
      <c r="Y7" s="29"/>
      <c r="Z7" s="29"/>
      <c r="AA7" s="29"/>
      <c r="AB7" s="22"/>
      <c r="AC7" s="22"/>
      <c r="AD7" s="22"/>
      <c r="AE7" s="22"/>
      <c r="AF7" s="22"/>
      <c r="AG7" s="22"/>
    </row>
    <row r="8" spans="2:35" x14ac:dyDescent="0.35">
      <c r="B8" s="13" t="s">
        <v>1</v>
      </c>
      <c r="C8" s="122">
        <v>0</v>
      </c>
      <c r="D8" s="115">
        <v>0</v>
      </c>
      <c r="E8" s="116">
        <f t="shared" ref="E8:E13" si="0">C8*D8</f>
        <v>0</v>
      </c>
      <c r="F8" s="117"/>
      <c r="G8" s="118">
        <v>0</v>
      </c>
      <c r="H8" s="116">
        <f t="shared" ref="H8:H13" si="1">F8*G8</f>
        <v>0</v>
      </c>
      <c r="I8" s="116"/>
      <c r="J8" s="118">
        <v>0</v>
      </c>
      <c r="K8" s="116">
        <f t="shared" ref="K8:K13" si="2">I8*J8</f>
        <v>0</v>
      </c>
      <c r="L8" s="118"/>
      <c r="M8" s="118">
        <v>0</v>
      </c>
      <c r="N8" s="116">
        <f t="shared" ref="N8:N13" si="3">L8*M8</f>
        <v>0</v>
      </c>
      <c r="O8" s="118"/>
      <c r="P8" s="118">
        <v>0</v>
      </c>
      <c r="Q8" s="116">
        <f t="shared" ref="Q8:Q13" si="4">O8*P8</f>
        <v>0</v>
      </c>
      <c r="R8" s="117"/>
      <c r="S8" s="22"/>
      <c r="T8" s="22"/>
      <c r="U8" s="20"/>
      <c r="V8" s="29"/>
      <c r="W8" s="29"/>
      <c r="X8" s="29"/>
      <c r="Y8" s="29"/>
      <c r="Z8" s="29"/>
      <c r="AA8" s="29"/>
      <c r="AB8" s="22"/>
      <c r="AC8" s="22"/>
      <c r="AD8" s="22"/>
      <c r="AE8" s="22"/>
      <c r="AF8" s="22"/>
      <c r="AG8" s="22"/>
    </row>
    <row r="9" spans="2:35" x14ac:dyDescent="0.35">
      <c r="B9" s="13" t="s">
        <v>1</v>
      </c>
      <c r="C9" s="122">
        <v>0</v>
      </c>
      <c r="D9" s="115">
        <v>0</v>
      </c>
      <c r="E9" s="116">
        <f t="shared" si="0"/>
        <v>0</v>
      </c>
      <c r="F9" s="117"/>
      <c r="G9" s="118">
        <v>0</v>
      </c>
      <c r="H9" s="116">
        <f t="shared" si="1"/>
        <v>0</v>
      </c>
      <c r="I9" s="116"/>
      <c r="J9" s="118">
        <v>0</v>
      </c>
      <c r="K9" s="116">
        <f t="shared" si="2"/>
        <v>0</v>
      </c>
      <c r="L9" s="118"/>
      <c r="M9" s="118">
        <v>0</v>
      </c>
      <c r="N9" s="116">
        <f t="shared" si="3"/>
        <v>0</v>
      </c>
      <c r="O9" s="118"/>
      <c r="P9" s="118">
        <v>0</v>
      </c>
      <c r="Q9" s="116">
        <f t="shared" si="4"/>
        <v>0</v>
      </c>
      <c r="R9" s="117"/>
      <c r="S9" s="22"/>
      <c r="T9" s="22"/>
      <c r="U9" s="20"/>
      <c r="V9" s="29"/>
      <c r="W9" s="29"/>
      <c r="X9" s="29"/>
      <c r="Y9" s="29"/>
      <c r="Z9" s="29"/>
      <c r="AA9" s="29"/>
      <c r="AB9" s="20"/>
      <c r="AC9" s="20"/>
      <c r="AD9" s="20"/>
      <c r="AE9" s="20"/>
      <c r="AF9" s="20"/>
      <c r="AG9" s="20"/>
    </row>
    <row r="10" spans="2:35" x14ac:dyDescent="0.35">
      <c r="B10" s="13" t="s">
        <v>1</v>
      </c>
      <c r="C10" s="122">
        <v>0</v>
      </c>
      <c r="D10" s="115">
        <v>0</v>
      </c>
      <c r="E10" s="116">
        <f t="shared" si="0"/>
        <v>0</v>
      </c>
      <c r="F10" s="117"/>
      <c r="G10" s="118">
        <v>0</v>
      </c>
      <c r="H10" s="116">
        <f t="shared" si="1"/>
        <v>0</v>
      </c>
      <c r="I10" s="116"/>
      <c r="J10" s="118">
        <v>0</v>
      </c>
      <c r="K10" s="116">
        <f t="shared" si="2"/>
        <v>0</v>
      </c>
      <c r="L10" s="118"/>
      <c r="M10" s="118">
        <v>0</v>
      </c>
      <c r="N10" s="116">
        <f t="shared" si="3"/>
        <v>0</v>
      </c>
      <c r="O10" s="118"/>
      <c r="P10" s="118">
        <v>0</v>
      </c>
      <c r="Q10" s="116">
        <f t="shared" si="4"/>
        <v>0</v>
      </c>
      <c r="R10" s="117"/>
      <c r="S10" s="22"/>
      <c r="T10" s="22"/>
      <c r="U10" s="20"/>
      <c r="V10" s="29"/>
      <c r="W10" s="29"/>
      <c r="X10" s="29"/>
      <c r="Y10" s="29"/>
      <c r="Z10" s="29"/>
      <c r="AA10" s="29"/>
      <c r="AB10" s="25"/>
      <c r="AC10" s="25"/>
      <c r="AD10" s="25"/>
      <c r="AE10" s="25"/>
      <c r="AF10" s="25"/>
      <c r="AG10" s="25"/>
      <c r="AH10" s="25"/>
    </row>
    <row r="11" spans="2:35" x14ac:dyDescent="0.35">
      <c r="B11" s="13" t="s">
        <v>1</v>
      </c>
      <c r="C11" s="122">
        <v>0</v>
      </c>
      <c r="D11" s="115">
        <v>0</v>
      </c>
      <c r="E11" s="116">
        <f t="shared" si="0"/>
        <v>0</v>
      </c>
      <c r="F11" s="117"/>
      <c r="G11" s="118">
        <v>0</v>
      </c>
      <c r="H11" s="116">
        <f t="shared" si="1"/>
        <v>0</v>
      </c>
      <c r="I11" s="116"/>
      <c r="J11" s="118">
        <v>0</v>
      </c>
      <c r="K11" s="116">
        <f t="shared" si="2"/>
        <v>0</v>
      </c>
      <c r="L11" s="118"/>
      <c r="M11" s="118">
        <v>0</v>
      </c>
      <c r="N11" s="116">
        <f t="shared" si="3"/>
        <v>0</v>
      </c>
      <c r="O11" s="118"/>
      <c r="P11" s="118">
        <v>0</v>
      </c>
      <c r="Q11" s="116">
        <f t="shared" si="4"/>
        <v>0</v>
      </c>
      <c r="R11" s="117"/>
      <c r="S11" s="22"/>
      <c r="T11" s="22"/>
      <c r="U11" s="20"/>
      <c r="V11" s="29"/>
      <c r="W11" s="29"/>
      <c r="X11" s="29"/>
      <c r="Y11" s="29"/>
      <c r="Z11" s="29"/>
      <c r="AA11" s="29"/>
      <c r="AB11" s="22"/>
      <c r="AC11" s="22"/>
      <c r="AD11" s="22"/>
      <c r="AE11" s="22"/>
      <c r="AF11" s="22"/>
      <c r="AG11" s="22"/>
      <c r="AH11" s="25"/>
    </row>
    <row r="12" spans="2:35" x14ac:dyDescent="0.35">
      <c r="B12" s="13" t="s">
        <v>1</v>
      </c>
      <c r="C12" s="122">
        <v>0</v>
      </c>
      <c r="D12" s="115">
        <v>0</v>
      </c>
      <c r="E12" s="116">
        <f t="shared" si="0"/>
        <v>0</v>
      </c>
      <c r="F12" s="117"/>
      <c r="G12" s="118">
        <v>0</v>
      </c>
      <c r="H12" s="116">
        <f t="shared" si="1"/>
        <v>0</v>
      </c>
      <c r="I12" s="116"/>
      <c r="J12" s="118">
        <v>0</v>
      </c>
      <c r="K12" s="116">
        <f t="shared" si="2"/>
        <v>0</v>
      </c>
      <c r="L12" s="118"/>
      <c r="M12" s="118">
        <v>0</v>
      </c>
      <c r="N12" s="116">
        <f t="shared" si="3"/>
        <v>0</v>
      </c>
      <c r="O12" s="118"/>
      <c r="P12" s="118">
        <v>0</v>
      </c>
      <c r="Q12" s="116">
        <f t="shared" si="4"/>
        <v>0</v>
      </c>
      <c r="R12" s="117"/>
      <c r="S12" s="22"/>
      <c r="T12" s="22"/>
      <c r="U12" s="20"/>
      <c r="V12" s="29"/>
      <c r="W12" s="29"/>
      <c r="X12" s="29"/>
      <c r="Y12" s="29"/>
      <c r="Z12" s="29"/>
      <c r="AA12" s="29"/>
      <c r="AB12" s="22"/>
      <c r="AC12" s="22"/>
      <c r="AD12" s="22"/>
      <c r="AE12" s="22"/>
      <c r="AF12" s="22"/>
      <c r="AG12" s="22"/>
      <c r="AH12" s="25"/>
    </row>
    <row r="13" spans="2:35" x14ac:dyDescent="0.35">
      <c r="B13" s="13" t="s">
        <v>1</v>
      </c>
      <c r="C13" s="122">
        <v>0</v>
      </c>
      <c r="D13" s="115">
        <v>0</v>
      </c>
      <c r="E13" s="116">
        <f t="shared" si="0"/>
        <v>0</v>
      </c>
      <c r="F13" s="117"/>
      <c r="G13" s="118">
        <v>0</v>
      </c>
      <c r="H13" s="116">
        <f t="shared" si="1"/>
        <v>0</v>
      </c>
      <c r="I13" s="116"/>
      <c r="J13" s="118">
        <v>0</v>
      </c>
      <c r="K13" s="116">
        <f t="shared" si="2"/>
        <v>0</v>
      </c>
      <c r="L13" s="118"/>
      <c r="M13" s="118">
        <v>0</v>
      </c>
      <c r="N13" s="116">
        <f t="shared" si="3"/>
        <v>0</v>
      </c>
      <c r="O13" s="118"/>
      <c r="P13" s="118">
        <v>0</v>
      </c>
      <c r="Q13" s="116">
        <f t="shared" si="4"/>
        <v>0</v>
      </c>
      <c r="R13" s="117"/>
      <c r="S13" s="22"/>
      <c r="T13" s="22"/>
      <c r="U13" s="20"/>
      <c r="V13" s="29"/>
      <c r="W13" s="29"/>
      <c r="X13" s="29"/>
      <c r="Y13" s="29"/>
      <c r="Z13" s="29"/>
      <c r="AA13" s="29"/>
      <c r="AB13" s="22"/>
      <c r="AC13" s="22"/>
      <c r="AD13" s="22"/>
      <c r="AE13" s="22"/>
      <c r="AF13" s="22"/>
      <c r="AG13" s="22"/>
    </row>
    <row r="14" spans="2:35" x14ac:dyDescent="0.35">
      <c r="B14" s="24"/>
      <c r="C14" s="101"/>
      <c r="D14" s="119"/>
      <c r="E14" s="119"/>
      <c r="F14" s="117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7"/>
      <c r="S14" s="23"/>
      <c r="T14" s="23"/>
      <c r="U14" s="23"/>
      <c r="V14" s="29"/>
      <c r="W14" s="29"/>
      <c r="X14" s="29"/>
      <c r="Y14" s="29"/>
      <c r="Z14" s="29"/>
      <c r="AA14" s="29"/>
      <c r="AB14" s="23"/>
      <c r="AC14" s="23"/>
      <c r="AD14" s="23"/>
      <c r="AE14" s="23"/>
      <c r="AF14" s="23"/>
      <c r="AG14" s="23"/>
    </row>
    <row r="15" spans="2:35" x14ac:dyDescent="0.35">
      <c r="B15" s="24" t="s">
        <v>183</v>
      </c>
      <c r="C15" s="102"/>
      <c r="D15" s="120"/>
      <c r="E15" s="55">
        <f>SUM(E7:E13)</f>
        <v>0</v>
      </c>
      <c r="F15" s="107"/>
      <c r="G15" s="55"/>
      <c r="H15" s="55">
        <f>SUM(H7:H13)</f>
        <v>0</v>
      </c>
      <c r="I15" s="55"/>
      <c r="J15" s="55"/>
      <c r="K15" s="55">
        <f>SUM(K7:K13)</f>
        <v>0</v>
      </c>
      <c r="L15" s="55"/>
      <c r="M15" s="55"/>
      <c r="N15" s="55">
        <f>SUM(N7:N13)</f>
        <v>0</v>
      </c>
      <c r="O15" s="55"/>
      <c r="P15" s="55"/>
      <c r="Q15" s="55">
        <f>SUM(Q7:Q13)</f>
        <v>0</v>
      </c>
      <c r="R15" s="105"/>
      <c r="S15" s="25"/>
      <c r="T15" s="25"/>
      <c r="U15" s="30"/>
      <c r="V15" s="29"/>
      <c r="W15" s="29"/>
      <c r="X15" s="29"/>
      <c r="Y15" s="29"/>
      <c r="Z15" s="29"/>
      <c r="AA15" s="29"/>
      <c r="AB15" s="27"/>
      <c r="AC15" s="27"/>
      <c r="AD15" s="27"/>
      <c r="AE15" s="27"/>
      <c r="AF15" s="27"/>
      <c r="AG15" s="27"/>
    </row>
    <row r="16" spans="2:35" x14ac:dyDescent="0.35">
      <c r="B16" s="24"/>
      <c r="C16" s="102"/>
      <c r="D16" s="120"/>
      <c r="E16" s="120"/>
      <c r="F16" s="121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17"/>
      <c r="S16" s="25"/>
      <c r="T16" s="25"/>
      <c r="U16" s="30"/>
      <c r="V16" s="81"/>
      <c r="W16" s="81"/>
      <c r="X16" s="81"/>
      <c r="Y16" s="81"/>
      <c r="Z16" s="81"/>
      <c r="AA16" s="81"/>
      <c r="AB16" s="27"/>
      <c r="AC16" s="27"/>
      <c r="AD16" s="27"/>
      <c r="AE16" s="27"/>
      <c r="AF16" s="27"/>
      <c r="AG16" s="27"/>
    </row>
    <row r="17" spans="1:34" x14ac:dyDescent="0.35">
      <c r="B17" s="92"/>
      <c r="C17" s="103"/>
      <c r="D17" s="120"/>
      <c r="E17" s="57">
        <f>$C$19*E15/2</f>
        <v>0</v>
      </c>
      <c r="F17" s="107"/>
      <c r="G17" s="55"/>
      <c r="H17" s="57">
        <f>$C$19*H15/2</f>
        <v>0</v>
      </c>
      <c r="I17" s="55"/>
      <c r="J17" s="55"/>
      <c r="K17" s="57">
        <f>$CB$19*K15/2</f>
        <v>0</v>
      </c>
      <c r="L17" s="55"/>
      <c r="M17" s="55"/>
      <c r="N17" s="57">
        <f>$C$19*N15/2</f>
        <v>0</v>
      </c>
      <c r="O17" s="55"/>
      <c r="P17" s="55"/>
      <c r="Q17" s="57">
        <f>$C$19*Q15/2</f>
        <v>0</v>
      </c>
      <c r="R17" s="117"/>
      <c r="S17" s="25"/>
      <c r="T17" s="25"/>
      <c r="U17" s="30"/>
      <c r="V17" s="81"/>
      <c r="W17" s="81"/>
      <c r="X17" s="81"/>
      <c r="Y17" s="81"/>
      <c r="Z17" s="81"/>
      <c r="AA17" s="81"/>
      <c r="AB17" s="27"/>
      <c r="AC17" s="27"/>
      <c r="AD17" s="27"/>
      <c r="AE17" s="27"/>
      <c r="AF17" s="27"/>
      <c r="AG17" s="27"/>
    </row>
    <row r="18" spans="1:34" x14ac:dyDescent="0.35">
      <c r="A18" s="90"/>
      <c r="B18" s="90" t="s">
        <v>181</v>
      </c>
      <c r="C18" s="181"/>
      <c r="D18" s="91"/>
      <c r="E18" s="99"/>
      <c r="F18" s="58"/>
      <c r="G18" s="44"/>
      <c r="H18" s="99"/>
      <c r="I18" s="30"/>
      <c r="J18" s="95"/>
      <c r="K18" s="98"/>
      <c r="L18" s="44"/>
      <c r="M18" s="95"/>
      <c r="N18" s="99"/>
      <c r="O18" s="44"/>
      <c r="P18" s="95"/>
      <c r="Q18" s="88"/>
      <c r="R18" s="89"/>
      <c r="S18" s="25"/>
      <c r="T18" s="25"/>
      <c r="U18" s="30"/>
      <c r="V18" s="89"/>
      <c r="W18" s="89"/>
      <c r="X18" s="89"/>
      <c r="Y18" s="89"/>
      <c r="Z18" s="89"/>
      <c r="AA18" s="89"/>
      <c r="AB18" s="27"/>
      <c r="AC18" s="27"/>
      <c r="AD18" s="27"/>
      <c r="AE18" s="27"/>
      <c r="AF18" s="27"/>
      <c r="AG18" s="27"/>
    </row>
    <row r="19" spans="1:34" x14ac:dyDescent="0.35">
      <c r="A19" s="90"/>
      <c r="B19" s="96" t="s">
        <v>180</v>
      </c>
      <c r="C19" s="181">
        <v>0</v>
      </c>
      <c r="D19" s="91"/>
      <c r="E19" s="99"/>
      <c r="F19" s="58"/>
      <c r="G19" s="44"/>
      <c r="H19" s="99"/>
      <c r="I19" s="30"/>
      <c r="J19" s="44"/>
      <c r="K19" s="88"/>
      <c r="L19" s="44"/>
      <c r="M19" s="44"/>
      <c r="N19" s="88"/>
      <c r="O19" s="44"/>
      <c r="P19" s="95"/>
      <c r="Q19" s="88"/>
      <c r="R19" s="89"/>
      <c r="S19" s="25"/>
      <c r="T19" s="25"/>
      <c r="U19" s="30"/>
      <c r="V19" s="89"/>
      <c r="W19" s="89"/>
      <c r="X19" s="89"/>
      <c r="Y19" s="89"/>
      <c r="Z19" s="89"/>
      <c r="AA19" s="89"/>
      <c r="AB19" s="27"/>
      <c r="AC19" s="27"/>
      <c r="AD19" s="27"/>
      <c r="AE19" s="27"/>
      <c r="AF19" s="27"/>
      <c r="AG19" s="27"/>
    </row>
    <row r="20" spans="1:34" x14ac:dyDescent="0.35">
      <c r="A20" s="90"/>
      <c r="B20" s="90" t="s">
        <v>182</v>
      </c>
      <c r="C20" s="181"/>
      <c r="D20" s="91"/>
      <c r="E20" s="100"/>
      <c r="F20" s="58"/>
      <c r="G20" s="44"/>
      <c r="H20" s="102"/>
      <c r="I20" s="30"/>
      <c r="J20" s="44"/>
      <c r="K20" s="30"/>
      <c r="L20" s="44"/>
      <c r="M20" s="44"/>
      <c r="N20" s="30"/>
      <c r="O20" s="44"/>
      <c r="P20" s="44"/>
      <c r="Q20" s="30"/>
      <c r="R20" s="81"/>
      <c r="S20" s="25"/>
      <c r="T20" s="25"/>
      <c r="U20" s="30"/>
      <c r="V20" s="81"/>
      <c r="W20" s="81"/>
      <c r="X20" s="81"/>
      <c r="Y20" s="81"/>
      <c r="Z20" s="81"/>
      <c r="AA20" s="81"/>
      <c r="AB20" s="27"/>
      <c r="AC20" s="27"/>
      <c r="AD20" s="27"/>
      <c r="AE20" s="27"/>
      <c r="AF20" s="27"/>
      <c r="AG20" s="27"/>
    </row>
    <row r="21" spans="1:34" x14ac:dyDescent="0.35">
      <c r="B21" s="93"/>
      <c r="C21" s="94"/>
      <c r="D21" s="25"/>
      <c r="E21" s="69"/>
      <c r="F21" s="35"/>
      <c r="G21" s="25"/>
      <c r="H21" s="69"/>
      <c r="I21" s="69"/>
      <c r="J21" s="25"/>
      <c r="K21" s="69"/>
      <c r="L21" s="25"/>
      <c r="M21" s="25"/>
      <c r="N21" s="69"/>
      <c r="O21" s="25"/>
      <c r="P21" s="25"/>
      <c r="Q21" s="69"/>
      <c r="R21" s="70"/>
      <c r="S21" s="25"/>
      <c r="T21" s="25"/>
      <c r="U21" s="30"/>
      <c r="V21" s="70"/>
      <c r="W21" s="70"/>
      <c r="X21" s="70"/>
      <c r="Y21" s="70"/>
      <c r="Z21" s="70"/>
      <c r="AA21" s="70"/>
      <c r="AB21" s="27"/>
      <c r="AC21" s="27"/>
      <c r="AD21" s="27"/>
      <c r="AE21" s="27"/>
      <c r="AF21" s="27"/>
      <c r="AG21" s="27"/>
    </row>
    <row r="22" spans="1:34" x14ac:dyDescent="0.35">
      <c r="B22" s="24"/>
      <c r="C22" s="25"/>
      <c r="D22" s="25"/>
      <c r="E22" s="30"/>
      <c r="F22" s="29"/>
      <c r="G22" s="29"/>
      <c r="H22" s="29"/>
      <c r="I22" s="29"/>
      <c r="J22" s="96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7"/>
      <c r="AC22" s="27"/>
      <c r="AD22" s="27"/>
      <c r="AE22" s="27"/>
      <c r="AF22" s="27"/>
      <c r="AG22" s="27"/>
    </row>
    <row r="23" spans="1:34" x14ac:dyDescent="0.35">
      <c r="B23" s="19" t="s">
        <v>79</v>
      </c>
      <c r="C23" s="57" t="s">
        <v>43</v>
      </c>
      <c r="D23" s="57" t="s">
        <v>44</v>
      </c>
      <c r="E23" s="57" t="s">
        <v>45</v>
      </c>
      <c r="F23" s="57" t="s">
        <v>46</v>
      </c>
      <c r="G23" s="57" t="s">
        <v>80</v>
      </c>
      <c r="H23" s="125" t="s">
        <v>0</v>
      </c>
      <c r="I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0"/>
      <c r="AC23" s="20"/>
      <c r="AD23" s="20"/>
      <c r="AE23" s="20"/>
      <c r="AF23" s="20"/>
      <c r="AG23" s="20"/>
    </row>
    <row r="24" spans="1:34" x14ac:dyDescent="0.35">
      <c r="B24" s="39" t="s">
        <v>51</v>
      </c>
      <c r="C24" s="20"/>
      <c r="D24" s="20"/>
      <c r="E24" s="20"/>
      <c r="F24" s="20"/>
      <c r="G24" s="20"/>
      <c r="H24" s="20"/>
      <c r="I24" s="20"/>
      <c r="J24" s="11"/>
      <c r="K24" s="20"/>
      <c r="L24" s="20"/>
      <c r="M24" s="20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B24" s="22"/>
      <c r="AC24" s="22"/>
      <c r="AD24" s="22"/>
      <c r="AE24" s="22"/>
      <c r="AF24" s="22"/>
      <c r="AG24" s="22"/>
    </row>
    <row r="25" spans="1:34" x14ac:dyDescent="0.35">
      <c r="B25" s="40" t="s">
        <v>50</v>
      </c>
      <c r="C25" s="118">
        <v>0</v>
      </c>
      <c r="D25" s="118">
        <v>0</v>
      </c>
      <c r="E25" s="118">
        <v>0</v>
      </c>
      <c r="F25" s="118">
        <v>0</v>
      </c>
      <c r="G25" s="118">
        <v>0</v>
      </c>
      <c r="H25" s="116">
        <f>SUM(C25:G25)</f>
        <v>0</v>
      </c>
      <c r="I25" s="20"/>
      <c r="J25" s="28"/>
      <c r="K25" s="20"/>
      <c r="L25" s="20"/>
      <c r="M25" s="20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B25" s="20"/>
      <c r="AC25" s="20"/>
      <c r="AD25" s="20"/>
      <c r="AE25" s="20"/>
      <c r="AF25" s="20"/>
      <c r="AG25" s="20"/>
    </row>
    <row r="26" spans="1:34" x14ac:dyDescent="0.35">
      <c r="B26" s="39" t="s">
        <v>47</v>
      </c>
      <c r="C26" s="126"/>
      <c r="D26" s="126"/>
      <c r="E26" s="126"/>
      <c r="F26" s="126"/>
      <c r="G26" s="126"/>
      <c r="H26" s="116"/>
      <c r="I26" s="25"/>
      <c r="J26" s="26"/>
      <c r="K26" s="25"/>
      <c r="L26" s="25"/>
      <c r="M26" s="25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</row>
    <row r="27" spans="1:34" x14ac:dyDescent="0.35">
      <c r="B27" s="40" t="s">
        <v>50</v>
      </c>
      <c r="C27" s="118">
        <v>0</v>
      </c>
      <c r="D27" s="118">
        <v>0</v>
      </c>
      <c r="E27" s="118">
        <v>0</v>
      </c>
      <c r="F27" s="118">
        <v>0</v>
      </c>
      <c r="G27" s="118">
        <v>0</v>
      </c>
      <c r="H27" s="116">
        <f t="shared" ref="H27:H41" si="5">SUM(C27:G27)</f>
        <v>0</v>
      </c>
      <c r="J27" s="26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</row>
    <row r="28" spans="1:34" x14ac:dyDescent="0.35">
      <c r="B28" s="39" t="s">
        <v>48</v>
      </c>
      <c r="C28" s="126"/>
      <c r="D28" s="126"/>
      <c r="E28" s="126"/>
      <c r="F28" s="126"/>
      <c r="G28" s="126"/>
      <c r="H28" s="116"/>
      <c r="I28" s="22"/>
      <c r="J28" s="23"/>
      <c r="K28" s="22"/>
      <c r="L28" s="22"/>
      <c r="M28" s="22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B28" s="22"/>
      <c r="AC28" s="22"/>
      <c r="AD28" s="22"/>
      <c r="AE28" s="22"/>
      <c r="AF28" s="22"/>
      <c r="AG28" s="22"/>
      <c r="AH28" s="25"/>
    </row>
    <row r="29" spans="1:34" x14ac:dyDescent="0.35">
      <c r="B29" s="40" t="s">
        <v>50</v>
      </c>
      <c r="C29" s="118">
        <v>0</v>
      </c>
      <c r="D29" s="118">
        <v>0</v>
      </c>
      <c r="E29" s="118">
        <v>0</v>
      </c>
      <c r="F29" s="118">
        <v>0</v>
      </c>
      <c r="G29" s="118">
        <v>0</v>
      </c>
      <c r="H29" s="116">
        <f t="shared" si="5"/>
        <v>0</v>
      </c>
      <c r="I29" s="22"/>
      <c r="J29" s="23"/>
      <c r="K29" s="22"/>
      <c r="L29" s="22"/>
      <c r="M29" s="22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B29" s="22"/>
      <c r="AC29" s="22"/>
      <c r="AD29" s="22"/>
      <c r="AE29" s="22"/>
      <c r="AF29" s="22"/>
      <c r="AG29" s="22"/>
      <c r="AH29" s="25"/>
    </row>
    <row r="30" spans="1:34" x14ac:dyDescent="0.35">
      <c r="B30" s="39" t="s">
        <v>49</v>
      </c>
      <c r="C30" s="116"/>
      <c r="D30" s="116"/>
      <c r="E30" s="116"/>
      <c r="F30" s="116"/>
      <c r="G30" s="116"/>
      <c r="H30" s="116"/>
      <c r="I30" s="22"/>
      <c r="J30" s="23"/>
      <c r="K30" s="22"/>
      <c r="L30" s="22"/>
      <c r="M30" s="22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B30" s="22"/>
      <c r="AC30" s="22"/>
      <c r="AD30" s="22"/>
      <c r="AE30" s="22"/>
      <c r="AF30" s="22"/>
      <c r="AG30" s="22"/>
      <c r="AH30" s="25"/>
    </row>
    <row r="31" spans="1:34" x14ac:dyDescent="0.35">
      <c r="B31" s="40" t="s">
        <v>50</v>
      </c>
      <c r="C31" s="118">
        <v>0</v>
      </c>
      <c r="D31" s="118">
        <v>0</v>
      </c>
      <c r="E31" s="118">
        <v>0</v>
      </c>
      <c r="F31" s="118">
        <v>0</v>
      </c>
      <c r="G31" s="118">
        <v>0</v>
      </c>
      <c r="H31" s="116">
        <f t="shared" ref="H31:H33" si="6">SUM(C31:G31)</f>
        <v>0</v>
      </c>
      <c r="I31" s="22"/>
      <c r="J31" s="23"/>
      <c r="K31" s="22"/>
      <c r="L31" s="22"/>
      <c r="M31" s="22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B31" s="22"/>
      <c r="AC31" s="22"/>
      <c r="AD31" s="22"/>
      <c r="AE31" s="22"/>
      <c r="AF31" s="22"/>
      <c r="AG31" s="22"/>
      <c r="AH31" s="25"/>
    </row>
    <row r="32" spans="1:34" x14ac:dyDescent="0.35">
      <c r="B32" s="40" t="s">
        <v>50</v>
      </c>
      <c r="C32" s="118">
        <v>0</v>
      </c>
      <c r="D32" s="118">
        <v>0</v>
      </c>
      <c r="E32" s="118">
        <v>0</v>
      </c>
      <c r="F32" s="118">
        <v>0</v>
      </c>
      <c r="G32" s="118">
        <v>0</v>
      </c>
      <c r="H32" s="116">
        <f t="shared" si="6"/>
        <v>0</v>
      </c>
      <c r="I32" s="22"/>
      <c r="J32" s="23"/>
      <c r="K32" s="22"/>
      <c r="L32" s="22"/>
      <c r="M32" s="22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B32" s="22"/>
      <c r="AC32" s="22"/>
      <c r="AD32" s="22"/>
      <c r="AE32" s="22"/>
      <c r="AF32" s="22"/>
      <c r="AG32" s="22"/>
      <c r="AH32" s="25"/>
    </row>
    <row r="33" spans="2:34" x14ac:dyDescent="0.35">
      <c r="B33" s="40" t="s">
        <v>50</v>
      </c>
      <c r="C33" s="118">
        <v>0</v>
      </c>
      <c r="D33" s="118">
        <v>0</v>
      </c>
      <c r="E33" s="118">
        <v>0</v>
      </c>
      <c r="F33" s="118">
        <v>0</v>
      </c>
      <c r="G33" s="118">
        <v>0</v>
      </c>
      <c r="H33" s="116">
        <f t="shared" si="6"/>
        <v>0</v>
      </c>
      <c r="I33" s="22"/>
      <c r="J33" s="23"/>
      <c r="K33" s="22"/>
      <c r="L33" s="22"/>
      <c r="M33" s="22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B33" s="22"/>
      <c r="AC33" s="22"/>
      <c r="AD33" s="22"/>
      <c r="AE33" s="22"/>
      <c r="AF33" s="22"/>
      <c r="AG33" s="22"/>
      <c r="AH33" s="25"/>
    </row>
    <row r="34" spans="2:34" x14ac:dyDescent="0.35">
      <c r="B34" s="39" t="s">
        <v>52</v>
      </c>
      <c r="C34" s="116"/>
      <c r="D34" s="116"/>
      <c r="E34" s="116"/>
      <c r="F34" s="116"/>
      <c r="G34" s="116"/>
      <c r="H34" s="116"/>
      <c r="I34" s="22"/>
      <c r="J34" s="23"/>
      <c r="K34" s="22"/>
      <c r="L34" s="22"/>
      <c r="M34" s="22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B34" s="22"/>
      <c r="AC34" s="22"/>
      <c r="AD34" s="22"/>
      <c r="AE34" s="22"/>
      <c r="AF34" s="22"/>
      <c r="AG34" s="22"/>
    </row>
    <row r="35" spans="2:34" x14ac:dyDescent="0.35">
      <c r="B35" s="40" t="s">
        <v>50</v>
      </c>
      <c r="C35" s="127">
        <v>0</v>
      </c>
      <c r="D35" s="127">
        <v>0</v>
      </c>
      <c r="E35" s="127">
        <v>0</v>
      </c>
      <c r="F35" s="127">
        <v>0</v>
      </c>
      <c r="G35" s="127">
        <v>0</v>
      </c>
      <c r="H35" s="116">
        <f t="shared" si="5"/>
        <v>0</v>
      </c>
      <c r="I35" s="22"/>
      <c r="J35" s="23"/>
      <c r="K35" s="22"/>
      <c r="L35" s="22"/>
      <c r="M35" s="22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B35" s="22"/>
      <c r="AC35" s="22"/>
      <c r="AD35" s="22"/>
      <c r="AE35" s="22"/>
      <c r="AF35" s="22"/>
      <c r="AG35" s="22"/>
    </row>
    <row r="36" spans="2:34" x14ac:dyDescent="0.35">
      <c r="B36" s="13" t="s">
        <v>123</v>
      </c>
      <c r="C36" s="128"/>
      <c r="D36" s="128"/>
      <c r="E36" s="128"/>
      <c r="F36" s="128"/>
      <c r="G36" s="128"/>
      <c r="H36" s="116"/>
      <c r="I36" s="22"/>
      <c r="J36" s="23"/>
      <c r="K36" s="22"/>
      <c r="L36" s="22"/>
      <c r="M36" s="22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B36" s="22"/>
      <c r="AC36" s="22"/>
      <c r="AD36" s="22"/>
      <c r="AE36" s="22"/>
      <c r="AF36" s="22"/>
      <c r="AG36" s="22"/>
    </row>
    <row r="37" spans="2:34" x14ac:dyDescent="0.35">
      <c r="B37" s="40" t="s">
        <v>50</v>
      </c>
      <c r="C37" s="127">
        <v>0</v>
      </c>
      <c r="D37" s="127">
        <v>0</v>
      </c>
      <c r="E37" s="127">
        <v>0</v>
      </c>
      <c r="F37" s="127">
        <v>0</v>
      </c>
      <c r="G37" s="127">
        <v>0</v>
      </c>
      <c r="H37" s="116">
        <f>SUM(C37:G37)</f>
        <v>0</v>
      </c>
      <c r="I37" s="22"/>
      <c r="J37" s="23"/>
      <c r="K37" s="22"/>
      <c r="L37" s="22"/>
      <c r="M37" s="22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B37" s="22"/>
      <c r="AC37" s="22"/>
      <c r="AD37" s="22"/>
      <c r="AE37" s="22"/>
      <c r="AF37" s="22"/>
      <c r="AG37" s="22"/>
    </row>
    <row r="38" spans="2:34" x14ac:dyDescent="0.35">
      <c r="B38" s="39" t="s">
        <v>53</v>
      </c>
      <c r="C38" s="128"/>
      <c r="D38" s="128"/>
      <c r="E38" s="128"/>
      <c r="F38" s="128"/>
      <c r="G38" s="128"/>
      <c r="H38" s="116"/>
      <c r="I38" s="22"/>
      <c r="J38" s="23"/>
      <c r="K38" s="22"/>
      <c r="L38" s="22"/>
      <c r="M38" s="22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B38" s="22"/>
      <c r="AC38" s="22"/>
      <c r="AD38" s="22"/>
      <c r="AE38" s="22"/>
      <c r="AF38" s="22"/>
      <c r="AG38" s="22"/>
    </row>
    <row r="39" spans="2:34" x14ac:dyDescent="0.35">
      <c r="B39" s="40" t="s">
        <v>50</v>
      </c>
      <c r="C39" s="127">
        <v>0</v>
      </c>
      <c r="D39" s="127">
        <v>0</v>
      </c>
      <c r="E39" s="127">
        <v>0</v>
      </c>
      <c r="F39" s="127">
        <v>0</v>
      </c>
      <c r="G39" s="127">
        <v>0</v>
      </c>
      <c r="H39" s="116">
        <f t="shared" si="5"/>
        <v>0</v>
      </c>
      <c r="I39" s="22"/>
      <c r="J39" s="23"/>
      <c r="K39" s="22"/>
      <c r="L39" s="22"/>
      <c r="M39" s="22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B39" s="22"/>
      <c r="AC39" s="22"/>
      <c r="AD39" s="22"/>
      <c r="AE39" s="22"/>
      <c r="AF39" s="22"/>
      <c r="AG39" s="22"/>
    </row>
    <row r="40" spans="2:34" x14ac:dyDescent="0.35">
      <c r="C40" s="123"/>
      <c r="D40" s="123"/>
      <c r="E40" s="123"/>
      <c r="F40" s="123"/>
      <c r="G40" s="123"/>
      <c r="H40" s="57"/>
      <c r="I40" s="22"/>
      <c r="J40" s="23"/>
      <c r="K40" s="22"/>
      <c r="L40" s="22"/>
      <c r="M40" s="22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B40" s="22"/>
      <c r="AC40" s="22"/>
      <c r="AD40" s="22"/>
      <c r="AE40" s="22"/>
      <c r="AF40" s="22"/>
      <c r="AG40" s="22"/>
      <c r="AH40" s="25"/>
    </row>
    <row r="41" spans="2:34" x14ac:dyDescent="0.35">
      <c r="B41" s="41" t="s">
        <v>200</v>
      </c>
      <c r="C41" s="124">
        <f>SUM(C25:C39)</f>
        <v>0</v>
      </c>
      <c r="D41" s="124">
        <f>SUM(D25:D39)</f>
        <v>0</v>
      </c>
      <c r="E41" s="124">
        <f>SUM(E25:E39)</f>
        <v>0</v>
      </c>
      <c r="F41" s="124">
        <f>SUM(F25:F39)</f>
        <v>0</v>
      </c>
      <c r="G41" s="124">
        <f>SUM(G25:G39)</f>
        <v>0</v>
      </c>
      <c r="H41" s="55">
        <f t="shared" si="5"/>
        <v>0</v>
      </c>
      <c r="I41" s="22"/>
      <c r="J41" s="23"/>
      <c r="K41" s="22"/>
      <c r="L41" s="22"/>
      <c r="M41" s="22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B41" s="22"/>
      <c r="AC41" s="22"/>
      <c r="AD41" s="22"/>
      <c r="AE41" s="22"/>
      <c r="AF41" s="22"/>
      <c r="AG41" s="22"/>
      <c r="AH41" s="25"/>
    </row>
    <row r="42" spans="2:34" x14ac:dyDescent="0.35">
      <c r="B42" s="41"/>
      <c r="C42" s="42"/>
      <c r="D42" s="42"/>
      <c r="E42" s="42"/>
      <c r="F42" s="42"/>
      <c r="G42" s="42"/>
      <c r="H42" s="22"/>
      <c r="I42" s="22"/>
      <c r="J42" s="23"/>
      <c r="K42" s="22"/>
      <c r="L42" s="22"/>
      <c r="M42" s="22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B42" s="22"/>
      <c r="AC42" s="22"/>
      <c r="AD42" s="22"/>
      <c r="AE42" s="22"/>
      <c r="AF42" s="22"/>
      <c r="AG42" s="22"/>
      <c r="AH42" s="25"/>
    </row>
    <row r="43" spans="2:34" x14ac:dyDescent="0.35">
      <c r="C43" s="22"/>
      <c r="D43" s="22"/>
      <c r="E43" s="22"/>
      <c r="F43" s="22"/>
      <c r="G43" s="22"/>
      <c r="H43" s="22"/>
      <c r="I43" s="22"/>
      <c r="J43" s="23"/>
      <c r="K43" s="22"/>
      <c r="L43" s="22"/>
      <c r="M43" s="22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B43" s="22"/>
      <c r="AC43" s="22"/>
      <c r="AD43" s="22"/>
      <c r="AE43" s="22"/>
      <c r="AF43" s="22"/>
      <c r="AG43" s="22"/>
      <c r="AH43" s="25"/>
    </row>
    <row r="44" spans="2:34" x14ac:dyDescent="0.35">
      <c r="B44" s="19" t="s">
        <v>78</v>
      </c>
      <c r="C44" s="20" t="s">
        <v>43</v>
      </c>
      <c r="D44" s="20" t="s">
        <v>44</v>
      </c>
      <c r="E44" s="20" t="s">
        <v>45</v>
      </c>
      <c r="F44" s="20" t="s">
        <v>46</v>
      </c>
      <c r="G44" s="20" t="s">
        <v>80</v>
      </c>
      <c r="H44" s="20" t="s">
        <v>0</v>
      </c>
      <c r="I44" s="22"/>
      <c r="J44" s="23"/>
      <c r="K44" s="22"/>
      <c r="L44" s="22"/>
      <c r="M44" s="22"/>
      <c r="N44" s="22"/>
      <c r="O44" s="23"/>
      <c r="P44" s="22"/>
      <c r="Q44" s="22"/>
      <c r="R44" s="22"/>
      <c r="S44" s="22"/>
      <c r="T44" s="23"/>
      <c r="U44" s="22"/>
      <c r="V44" s="22"/>
      <c r="W44" s="22"/>
      <c r="X44" s="22"/>
      <c r="Y44" s="23"/>
      <c r="Z44" s="20"/>
      <c r="AB44" s="22"/>
      <c r="AC44" s="22"/>
      <c r="AD44" s="22"/>
      <c r="AE44" s="22"/>
      <c r="AF44" s="22"/>
      <c r="AG44" s="22"/>
      <c r="AH44" s="25"/>
    </row>
    <row r="45" spans="2:34" x14ac:dyDescent="0.35">
      <c r="B45" s="24" t="s">
        <v>189</v>
      </c>
      <c r="C45" s="107">
        <f>SUM(E15+C41+E17)</f>
        <v>0</v>
      </c>
      <c r="D45" s="107">
        <f>SUM(H15+D41+H17)</f>
        <v>0</v>
      </c>
      <c r="E45" s="107">
        <f>SUM(K15+E41+K17)</f>
        <v>0</v>
      </c>
      <c r="F45" s="107">
        <f>SUM(N15+F41+N17)</f>
        <v>0</v>
      </c>
      <c r="G45" s="107">
        <f>SUM(Q15+G41+Q17)</f>
        <v>0</v>
      </c>
      <c r="H45" s="55">
        <f>SUM(C45:G45)</f>
        <v>0</v>
      </c>
      <c r="I45" s="20"/>
      <c r="J45" s="23"/>
      <c r="K45" s="20"/>
      <c r="L45" s="20"/>
      <c r="M45" s="20"/>
      <c r="N45" s="20"/>
      <c r="O45" s="23"/>
      <c r="P45" s="20"/>
      <c r="Q45" s="20"/>
      <c r="R45" s="20"/>
      <c r="S45" s="20"/>
      <c r="T45" s="23"/>
      <c r="U45" s="20"/>
      <c r="V45" s="20"/>
      <c r="W45" s="20"/>
      <c r="X45" s="20"/>
      <c r="Y45" s="23"/>
      <c r="Z45" s="20"/>
      <c r="AB45" s="20"/>
      <c r="AC45" s="20"/>
      <c r="AD45" s="20"/>
      <c r="AE45" s="20"/>
      <c r="AF45" s="20"/>
      <c r="AG45" s="20"/>
    </row>
    <row r="46" spans="2:34" x14ac:dyDescent="0.35">
      <c r="B46" s="37" t="s">
        <v>184</v>
      </c>
      <c r="C46" s="169">
        <v>0.45</v>
      </c>
      <c r="D46" s="169">
        <v>0.45</v>
      </c>
      <c r="E46" s="169">
        <v>0.45</v>
      </c>
      <c r="F46" s="169">
        <v>0.45</v>
      </c>
      <c r="G46" s="169">
        <v>0.45</v>
      </c>
      <c r="H46" s="55"/>
      <c r="I46" s="20"/>
      <c r="J46" s="23"/>
      <c r="K46" s="20"/>
      <c r="L46" s="20"/>
      <c r="M46" s="20"/>
      <c r="N46" s="20"/>
      <c r="O46" s="23"/>
      <c r="P46" s="20"/>
      <c r="Q46" s="20"/>
      <c r="R46" s="20"/>
      <c r="S46" s="20"/>
      <c r="T46" s="23"/>
      <c r="U46" s="20"/>
      <c r="V46" s="20"/>
      <c r="W46" s="20"/>
      <c r="X46" s="20"/>
      <c r="Y46" s="23"/>
      <c r="Z46" s="20"/>
      <c r="AB46" s="20"/>
      <c r="AC46" s="20"/>
      <c r="AD46" s="20"/>
      <c r="AE46" s="20"/>
      <c r="AF46" s="20"/>
      <c r="AG46" s="20"/>
    </row>
    <row r="47" spans="2:34" x14ac:dyDescent="0.35">
      <c r="B47" s="43"/>
      <c r="C47" s="105"/>
      <c r="D47" s="105"/>
      <c r="E47" s="105"/>
      <c r="F47" s="105"/>
      <c r="G47" s="105"/>
      <c r="H47" s="55"/>
      <c r="I47" s="25"/>
      <c r="J47" s="26"/>
      <c r="K47" s="25"/>
      <c r="L47" s="25"/>
      <c r="M47" s="25"/>
      <c r="N47" s="25"/>
      <c r="O47" s="26"/>
      <c r="P47" s="25"/>
      <c r="Q47" s="25"/>
      <c r="R47" s="25"/>
      <c r="S47" s="25"/>
      <c r="T47" s="26"/>
      <c r="U47" s="25"/>
      <c r="V47" s="25"/>
      <c r="W47" s="25"/>
      <c r="X47" s="25"/>
      <c r="Y47" s="26"/>
      <c r="AB47" s="25"/>
      <c r="AC47" s="25"/>
      <c r="AD47" s="25"/>
      <c r="AE47" s="25"/>
      <c r="AF47" s="25"/>
      <c r="AG47" s="25"/>
    </row>
    <row r="48" spans="2:34" x14ac:dyDescent="0.35">
      <c r="B48" s="24" t="s">
        <v>147</v>
      </c>
      <c r="C48" s="107">
        <f>C45*C46</f>
        <v>0</v>
      </c>
      <c r="D48" s="107">
        <f>D45*D46</f>
        <v>0</v>
      </c>
      <c r="E48" s="107">
        <f>E45*E46</f>
        <v>0</v>
      </c>
      <c r="F48" s="107">
        <f>F45*F46</f>
        <v>0</v>
      </c>
      <c r="G48" s="107">
        <f>G45*G46</f>
        <v>0</v>
      </c>
      <c r="H48" s="55">
        <f>SUM(C48:G48)</f>
        <v>0</v>
      </c>
      <c r="I48" s="22"/>
      <c r="J48" s="23"/>
      <c r="K48" s="22"/>
      <c r="L48" s="22"/>
      <c r="M48" s="22"/>
      <c r="N48" s="22"/>
      <c r="O48" s="23"/>
      <c r="P48" s="22"/>
      <c r="Q48" s="22"/>
      <c r="R48" s="22"/>
      <c r="S48" s="22"/>
      <c r="T48" s="23"/>
      <c r="U48" s="22"/>
      <c r="V48" s="22"/>
      <c r="W48" s="22"/>
      <c r="X48" s="22"/>
      <c r="Y48" s="23"/>
      <c r="Z48" s="15"/>
      <c r="AB48" s="22"/>
      <c r="AC48" s="22"/>
      <c r="AD48" s="22"/>
      <c r="AE48" s="22"/>
      <c r="AF48" s="22"/>
      <c r="AG48" s="22"/>
    </row>
    <row r="49" spans="2:35" ht="15" customHeight="1" x14ac:dyDescent="0.35">
      <c r="B49" s="188" t="s">
        <v>145</v>
      </c>
      <c r="C49" s="22"/>
      <c r="D49" s="22"/>
      <c r="E49" s="22"/>
      <c r="F49" s="22"/>
      <c r="G49" s="22"/>
      <c r="H49" s="22"/>
      <c r="I49" s="22"/>
      <c r="J49" s="23"/>
      <c r="K49" s="22"/>
      <c r="L49" s="22"/>
      <c r="M49" s="22"/>
      <c r="N49" s="22"/>
      <c r="O49" s="23"/>
      <c r="P49" s="22"/>
      <c r="Q49" s="22"/>
      <c r="R49" s="22"/>
      <c r="S49" s="22"/>
      <c r="T49" s="23"/>
      <c r="U49" s="22"/>
      <c r="V49" s="22"/>
      <c r="W49" s="22"/>
      <c r="X49" s="22"/>
      <c r="Y49" s="23"/>
      <c r="Z49" s="15"/>
      <c r="AB49" s="22"/>
      <c r="AC49" s="22"/>
      <c r="AD49" s="22"/>
      <c r="AE49" s="22"/>
      <c r="AF49" s="22"/>
      <c r="AG49" s="22"/>
    </row>
    <row r="50" spans="2:35" x14ac:dyDescent="0.35">
      <c r="B50" s="189"/>
      <c r="C50" s="20"/>
      <c r="D50" s="20"/>
      <c r="E50" s="20"/>
      <c r="F50" s="20"/>
      <c r="G50" s="20"/>
      <c r="H50" s="20"/>
      <c r="I50" s="20"/>
      <c r="J50" s="23"/>
      <c r="K50" s="20"/>
      <c r="L50" s="20"/>
      <c r="M50" s="20"/>
      <c r="N50" s="20"/>
      <c r="O50" s="23"/>
      <c r="P50" s="20"/>
      <c r="Q50" s="20"/>
      <c r="R50" s="20"/>
      <c r="S50" s="20"/>
      <c r="T50" s="23"/>
      <c r="U50" s="20"/>
      <c r="V50" s="20"/>
      <c r="W50" s="20"/>
      <c r="X50" s="20"/>
      <c r="Y50" s="23"/>
      <c r="Z50" s="15"/>
      <c r="AB50" s="20"/>
      <c r="AC50" s="20"/>
      <c r="AD50" s="20"/>
      <c r="AE50" s="20"/>
      <c r="AF50" s="20"/>
      <c r="AG50" s="20"/>
    </row>
    <row r="51" spans="2:35" x14ac:dyDescent="0.35">
      <c r="B51" s="190"/>
      <c r="C51" s="25"/>
      <c r="D51" s="25"/>
      <c r="E51" s="25"/>
      <c r="F51" s="25"/>
      <c r="G51" s="25"/>
      <c r="H51" s="25"/>
      <c r="I51" s="25"/>
      <c r="J51" s="26"/>
      <c r="K51" s="25"/>
      <c r="L51" s="25"/>
      <c r="M51" s="25"/>
      <c r="N51" s="25"/>
      <c r="O51" s="26"/>
      <c r="P51" s="25"/>
      <c r="Q51" s="25"/>
      <c r="R51" s="25"/>
      <c r="S51" s="25"/>
      <c r="T51" s="26"/>
      <c r="U51" s="25"/>
      <c r="V51" s="25"/>
      <c r="W51" s="25"/>
      <c r="X51" s="25"/>
      <c r="Y51" s="26"/>
      <c r="AB51" s="25"/>
      <c r="AC51" s="25"/>
      <c r="AD51" s="25"/>
      <c r="AE51" s="25"/>
      <c r="AF51" s="25"/>
      <c r="AG51" s="25"/>
    </row>
    <row r="52" spans="2:35" x14ac:dyDescent="0.35">
      <c r="C52" s="22"/>
      <c r="D52" s="22"/>
      <c r="E52" s="22"/>
      <c r="F52" s="22"/>
      <c r="G52" s="22"/>
      <c r="H52" s="22"/>
      <c r="I52" s="22"/>
      <c r="J52" s="23"/>
      <c r="K52" s="22"/>
      <c r="L52" s="22"/>
      <c r="M52" s="22"/>
      <c r="N52" s="22"/>
      <c r="O52" s="23"/>
      <c r="P52" s="22"/>
      <c r="Q52" s="22"/>
      <c r="R52" s="22"/>
      <c r="S52" s="22"/>
      <c r="T52" s="23"/>
      <c r="U52" s="22"/>
      <c r="V52" s="22"/>
      <c r="W52" s="22"/>
      <c r="X52" s="22"/>
      <c r="Y52" s="23"/>
      <c r="Z52" s="15"/>
      <c r="AB52" s="22"/>
      <c r="AC52" s="22"/>
      <c r="AD52" s="22"/>
      <c r="AE52" s="22"/>
      <c r="AF52" s="22"/>
      <c r="AG52" s="22"/>
    </row>
    <row r="53" spans="2:35" x14ac:dyDescent="0.35">
      <c r="C53" s="20"/>
      <c r="D53" s="20"/>
      <c r="E53" s="20"/>
      <c r="F53" s="20"/>
      <c r="G53" s="20"/>
      <c r="H53" s="20"/>
      <c r="I53" s="20"/>
      <c r="J53" s="23"/>
      <c r="K53" s="20"/>
      <c r="L53" s="20"/>
      <c r="M53" s="20"/>
      <c r="N53" s="20"/>
      <c r="O53" s="23"/>
      <c r="P53" s="20"/>
      <c r="Q53" s="20"/>
      <c r="R53" s="20"/>
      <c r="S53" s="20"/>
      <c r="T53" s="23"/>
      <c r="U53" s="20"/>
      <c r="V53" s="20"/>
      <c r="W53" s="20"/>
      <c r="X53" s="20"/>
      <c r="Y53" s="23"/>
      <c r="Z53" s="15"/>
      <c r="AB53" s="20"/>
      <c r="AC53" s="20"/>
      <c r="AD53" s="20"/>
      <c r="AE53" s="20"/>
      <c r="AF53" s="20"/>
      <c r="AG53" s="20"/>
    </row>
    <row r="54" spans="2:35" x14ac:dyDescent="0.35">
      <c r="J54" s="26"/>
      <c r="O54" s="26"/>
      <c r="T54" s="26"/>
      <c r="Y54" s="26"/>
    </row>
    <row r="55" spans="2:35" x14ac:dyDescent="0.35">
      <c r="C55" s="22"/>
      <c r="D55" s="22"/>
      <c r="E55" s="22"/>
      <c r="F55" s="22"/>
      <c r="G55" s="22"/>
      <c r="H55" s="22"/>
      <c r="I55" s="22"/>
      <c r="J55" s="23"/>
      <c r="K55" s="22"/>
      <c r="L55" s="22"/>
      <c r="M55" s="22"/>
      <c r="N55" s="22"/>
      <c r="O55" s="23"/>
      <c r="P55" s="22"/>
      <c r="Q55" s="22"/>
      <c r="R55" s="22"/>
      <c r="S55" s="22"/>
      <c r="T55" s="23"/>
      <c r="U55" s="22"/>
      <c r="V55" s="22"/>
      <c r="W55" s="22"/>
      <c r="X55" s="22"/>
      <c r="Y55" s="23"/>
      <c r="Z55" s="15"/>
      <c r="AB55" s="22"/>
      <c r="AC55" s="22"/>
      <c r="AD55" s="22"/>
      <c r="AE55" s="22"/>
      <c r="AF55" s="22"/>
      <c r="AG55" s="22"/>
    </row>
    <row r="56" spans="2:35" x14ac:dyDescent="0.35">
      <c r="C56" s="20"/>
      <c r="D56" s="20"/>
      <c r="E56" s="20"/>
      <c r="F56" s="20"/>
      <c r="G56" s="20"/>
      <c r="H56" s="20"/>
      <c r="I56" s="20"/>
      <c r="J56" s="23"/>
      <c r="K56" s="20"/>
      <c r="L56" s="20"/>
      <c r="M56" s="20"/>
      <c r="N56" s="20"/>
      <c r="O56" s="23"/>
      <c r="P56" s="20"/>
      <c r="Q56" s="20"/>
      <c r="R56" s="20"/>
      <c r="S56" s="20"/>
      <c r="T56" s="23"/>
      <c r="U56" s="20"/>
      <c r="V56" s="20"/>
      <c r="W56" s="20"/>
      <c r="X56" s="20"/>
      <c r="Y56" s="23"/>
      <c r="Z56" s="15"/>
      <c r="AB56" s="20"/>
      <c r="AC56" s="20"/>
      <c r="AD56" s="20"/>
      <c r="AE56" s="20"/>
      <c r="AF56" s="20"/>
      <c r="AG56" s="20"/>
    </row>
    <row r="57" spans="2:35" ht="18.5" x14ac:dyDescent="0.35">
      <c r="B57" s="45"/>
      <c r="C57" s="46"/>
      <c r="D57" s="46"/>
      <c r="J57" s="26"/>
      <c r="O57" s="26"/>
      <c r="T57" s="26"/>
      <c r="Y57" s="26"/>
      <c r="AB57" s="29"/>
      <c r="AC57" s="29"/>
      <c r="AD57" s="29"/>
      <c r="AE57" s="29"/>
      <c r="AF57" s="29"/>
      <c r="AG57" s="29"/>
    </row>
    <row r="58" spans="2:35" x14ac:dyDescent="0.35">
      <c r="B58" s="47"/>
      <c r="C58" s="48"/>
      <c r="D58" s="48"/>
      <c r="E58" s="25"/>
      <c r="F58" s="22"/>
      <c r="G58" s="22"/>
      <c r="H58" s="22"/>
      <c r="I58" s="22"/>
      <c r="J58" s="23"/>
      <c r="K58" s="22"/>
      <c r="L58" s="22"/>
      <c r="M58" s="22"/>
      <c r="N58" s="22"/>
      <c r="O58" s="23"/>
      <c r="P58" s="22"/>
      <c r="Q58" s="22"/>
      <c r="R58" s="22"/>
      <c r="S58" s="22"/>
      <c r="T58" s="23"/>
      <c r="U58" s="22"/>
      <c r="V58" s="22"/>
      <c r="W58" s="22"/>
      <c r="X58" s="22"/>
      <c r="Y58" s="23"/>
      <c r="Z58" s="15"/>
      <c r="AB58" s="22"/>
      <c r="AC58" s="22"/>
      <c r="AD58" s="22"/>
      <c r="AE58" s="22"/>
      <c r="AF58" s="22"/>
      <c r="AG58" s="22"/>
    </row>
    <row r="59" spans="2:35" x14ac:dyDescent="0.35">
      <c r="B59" s="49"/>
      <c r="C59" s="25"/>
      <c r="D59" s="25"/>
      <c r="E59" s="25"/>
      <c r="F59" s="30"/>
      <c r="G59" s="30"/>
      <c r="H59" s="30"/>
      <c r="I59" s="30"/>
      <c r="J59" s="31"/>
      <c r="K59" s="30"/>
      <c r="L59" s="30"/>
      <c r="M59" s="30"/>
      <c r="N59" s="30"/>
      <c r="O59" s="31"/>
      <c r="P59" s="30"/>
      <c r="Q59" s="30"/>
      <c r="R59" s="30"/>
      <c r="S59" s="30"/>
      <c r="T59" s="31"/>
      <c r="U59" s="30"/>
      <c r="V59" s="30"/>
      <c r="W59" s="30"/>
      <c r="X59" s="30"/>
      <c r="Y59" s="31"/>
      <c r="Z59" s="21"/>
      <c r="AA59" s="24"/>
      <c r="AB59" s="30"/>
      <c r="AC59" s="30"/>
      <c r="AD59" s="30"/>
      <c r="AE59" s="30"/>
      <c r="AF59" s="30"/>
      <c r="AG59" s="30"/>
      <c r="AH59" s="24"/>
      <c r="AI59" s="21"/>
    </row>
    <row r="60" spans="2:35" x14ac:dyDescent="0.35">
      <c r="B60" s="25"/>
      <c r="C60" s="50"/>
      <c r="D60" s="50"/>
      <c r="E60" s="25"/>
      <c r="F60" s="33"/>
      <c r="G60" s="33"/>
      <c r="H60" s="33"/>
      <c r="I60" s="33"/>
      <c r="J60" s="26"/>
      <c r="K60" s="33"/>
      <c r="L60" s="33"/>
      <c r="M60" s="33"/>
      <c r="N60" s="33"/>
      <c r="O60" s="26"/>
      <c r="P60" s="33"/>
      <c r="Q60" s="33"/>
      <c r="R60" s="33"/>
      <c r="S60" s="33"/>
      <c r="T60" s="26"/>
      <c r="U60" s="33"/>
      <c r="V60" s="33"/>
      <c r="W60" s="33"/>
      <c r="X60" s="33"/>
      <c r="Y60" s="26"/>
      <c r="AB60" s="33"/>
      <c r="AC60" s="33"/>
      <c r="AD60" s="33"/>
      <c r="AE60" s="33"/>
      <c r="AF60" s="33"/>
      <c r="AG60" s="33"/>
    </row>
    <row r="61" spans="2:35" x14ac:dyDescent="0.35">
      <c r="B61" s="25"/>
      <c r="C61" s="50"/>
      <c r="D61" s="50"/>
      <c r="E61" s="25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</row>
    <row r="62" spans="2:35" ht="15" customHeight="1" x14ac:dyDescent="0.35">
      <c r="B62" s="186"/>
      <c r="C62" s="186"/>
      <c r="D62" s="186"/>
      <c r="E62" s="186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</row>
    <row r="63" spans="2:35" x14ac:dyDescent="0.35">
      <c r="B63" s="25"/>
      <c r="C63" s="50"/>
      <c r="D63" s="50"/>
      <c r="E63" s="25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</row>
    <row r="64" spans="2:35" x14ac:dyDescent="0.35">
      <c r="B64" s="25"/>
      <c r="C64" s="25"/>
      <c r="D64" s="25"/>
      <c r="E64" s="25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</row>
    <row r="65" spans="2:33" x14ac:dyDescent="0.35">
      <c r="B65" s="49"/>
      <c r="C65" s="25"/>
      <c r="D65" s="25"/>
      <c r="E65" s="25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</row>
    <row r="66" spans="2:33" x14ac:dyDescent="0.35">
      <c r="B66" s="25"/>
      <c r="C66" s="25"/>
      <c r="D66" s="25"/>
      <c r="E66" s="25"/>
      <c r="H66" s="34"/>
      <c r="I66" s="34"/>
      <c r="J66" s="34"/>
      <c r="K66" s="34"/>
      <c r="L66" s="34"/>
      <c r="M66" s="34"/>
      <c r="N66" s="34"/>
      <c r="O66" s="34"/>
      <c r="P66" s="34"/>
    </row>
    <row r="67" spans="2:33" x14ac:dyDescent="0.35">
      <c r="B67" s="25"/>
      <c r="C67" s="25"/>
      <c r="D67" s="25"/>
      <c r="E67" s="25"/>
      <c r="H67" s="34"/>
      <c r="I67" s="34"/>
      <c r="J67" s="34"/>
      <c r="K67" s="34"/>
      <c r="L67" s="34"/>
      <c r="M67" s="34"/>
      <c r="N67" s="34"/>
      <c r="O67" s="34"/>
      <c r="P67" s="34"/>
    </row>
    <row r="68" spans="2:33" ht="15" customHeight="1" x14ac:dyDescent="0.35">
      <c r="B68" s="186"/>
      <c r="C68" s="186"/>
      <c r="D68" s="186"/>
      <c r="E68" s="186"/>
    </row>
    <row r="69" spans="2:33" ht="15" customHeight="1" x14ac:dyDescent="0.35">
      <c r="B69" s="186"/>
      <c r="C69" s="186"/>
      <c r="D69" s="186"/>
      <c r="E69" s="186"/>
    </row>
    <row r="70" spans="2:33" x14ac:dyDescent="0.35">
      <c r="C70" s="25"/>
      <c r="D70" s="25"/>
      <c r="E70" s="25"/>
    </row>
    <row r="71" spans="2:33" ht="15" customHeight="1" x14ac:dyDescent="0.35">
      <c r="B71" s="186"/>
      <c r="C71" s="186"/>
      <c r="D71" s="186"/>
      <c r="E71" s="186"/>
    </row>
    <row r="72" spans="2:33" ht="15" customHeight="1" x14ac:dyDescent="0.35">
      <c r="B72" s="186"/>
      <c r="C72" s="186"/>
      <c r="D72" s="186"/>
      <c r="E72" s="186"/>
    </row>
    <row r="73" spans="2:33" x14ac:dyDescent="0.35">
      <c r="B73" s="25"/>
      <c r="C73" s="25"/>
      <c r="D73" s="25"/>
      <c r="E73" s="25"/>
    </row>
    <row r="74" spans="2:33" ht="15" customHeight="1" x14ac:dyDescent="0.35">
      <c r="B74" s="186"/>
      <c r="C74" s="186"/>
      <c r="D74" s="186"/>
      <c r="E74" s="186"/>
    </row>
    <row r="75" spans="2:33" x14ac:dyDescent="0.35">
      <c r="B75" s="51"/>
      <c r="C75" s="51"/>
      <c r="D75" s="51"/>
      <c r="E75" s="51"/>
    </row>
    <row r="76" spans="2:33" x14ac:dyDescent="0.35">
      <c r="B76" s="52"/>
      <c r="C76" s="51"/>
      <c r="D76" s="51"/>
      <c r="E76" s="51"/>
    </row>
    <row r="77" spans="2:33" x14ac:dyDescent="0.35">
      <c r="B77" s="51"/>
      <c r="C77" s="51"/>
      <c r="D77" s="51"/>
      <c r="E77" s="51"/>
    </row>
    <row r="78" spans="2:33" x14ac:dyDescent="0.35">
      <c r="B78" s="25"/>
      <c r="C78" s="25"/>
      <c r="D78" s="25"/>
      <c r="E78" s="25"/>
    </row>
    <row r="79" spans="2:33" x14ac:dyDescent="0.35">
      <c r="B79" s="25"/>
      <c r="C79" s="25"/>
      <c r="D79" s="25"/>
      <c r="E79" s="25"/>
    </row>
    <row r="80" spans="2:33" x14ac:dyDescent="0.35">
      <c r="B80" s="25"/>
      <c r="C80" s="25"/>
      <c r="D80" s="25"/>
      <c r="E80" s="25"/>
    </row>
    <row r="81" spans="2:5" x14ac:dyDescent="0.35">
      <c r="B81" s="25"/>
      <c r="C81" s="25"/>
      <c r="D81" s="25"/>
      <c r="E81" s="25"/>
    </row>
    <row r="82" spans="2:5" x14ac:dyDescent="0.35">
      <c r="B82" s="25"/>
      <c r="C82" s="25"/>
      <c r="D82" s="25"/>
      <c r="E82" s="25"/>
    </row>
    <row r="83" spans="2:5" x14ac:dyDescent="0.35">
      <c r="B83" s="25"/>
      <c r="C83" s="25"/>
      <c r="D83" s="25"/>
      <c r="E83" s="25"/>
    </row>
  </sheetData>
  <mergeCells count="19">
    <mergeCell ref="B74:E74"/>
    <mergeCell ref="B62:E62"/>
    <mergeCell ref="B68:E68"/>
    <mergeCell ref="B69:E69"/>
    <mergeCell ref="B71:E71"/>
    <mergeCell ref="D4:E4"/>
    <mergeCell ref="D5:E5"/>
    <mergeCell ref="AB2:AI2"/>
    <mergeCell ref="G4:H4"/>
    <mergeCell ref="B72:E72"/>
    <mergeCell ref="C2:Q2"/>
    <mergeCell ref="G5:H5"/>
    <mergeCell ref="J4:K4"/>
    <mergeCell ref="J5:K5"/>
    <mergeCell ref="M4:N4"/>
    <mergeCell ref="M5:N5"/>
    <mergeCell ref="P4:Q4"/>
    <mergeCell ref="P5:Q5"/>
    <mergeCell ref="B49:B51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scale="51" fitToHeight="0" orientation="landscape" r:id="rId1"/>
  <headerFooter>
    <oddFooter>&amp;LFinancieel model innovatiekrediet&amp;CProjectbegroting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C3BD4-0616-45D9-8D12-85B5846AA772}">
  <sheetPr>
    <pageSetUpPr fitToPage="1"/>
  </sheetPr>
  <dimension ref="B1:AJ56"/>
  <sheetViews>
    <sheetView showGridLines="0"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H16" sqref="AH16"/>
    </sheetView>
  </sheetViews>
  <sheetFormatPr defaultColWidth="9.1796875" defaultRowHeight="14.5" x14ac:dyDescent="0.35"/>
  <cols>
    <col min="1" max="1" width="4.7265625" style="13" customWidth="1"/>
    <col min="2" max="2" width="49.7265625" style="13" customWidth="1"/>
    <col min="3" max="27" width="8.7265625" style="13" customWidth="1"/>
    <col min="28" max="28" width="9.54296875" style="13" bestFit="1" customWidth="1"/>
    <col min="29" max="34" width="12.7265625" style="13" customWidth="1"/>
    <col min="35" max="35" width="4.7265625" style="13" customWidth="1"/>
    <col min="36" max="36" width="9.1796875" style="15"/>
    <col min="37" max="16384" width="9.1796875" style="13"/>
  </cols>
  <sheetData>
    <row r="1" spans="2:36" x14ac:dyDescent="0.35">
      <c r="E1" s="14"/>
    </row>
    <row r="2" spans="2:36" s="17" customFormat="1" ht="15.5" x14ac:dyDescent="0.35">
      <c r="B2" s="16" t="s">
        <v>150</v>
      </c>
      <c r="C2" s="80"/>
      <c r="D2" s="187" t="s">
        <v>3</v>
      </c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91" t="s">
        <v>55</v>
      </c>
      <c r="AD2" s="191"/>
      <c r="AE2" s="191"/>
      <c r="AF2" s="191"/>
      <c r="AG2" s="191"/>
      <c r="AH2" s="191"/>
      <c r="AI2" s="191"/>
      <c r="AJ2" s="191"/>
    </row>
    <row r="3" spans="2:36" s="18" customFormat="1" x14ac:dyDescent="0.35">
      <c r="B3" s="13" t="s">
        <v>179</v>
      </c>
      <c r="C3" s="71"/>
    </row>
    <row r="4" spans="2:36" x14ac:dyDescent="0.35">
      <c r="C4" s="126" t="s">
        <v>81</v>
      </c>
      <c r="D4" s="192" t="s">
        <v>58</v>
      </c>
      <c r="E4" s="193"/>
      <c r="F4" s="193"/>
      <c r="G4" s="193"/>
      <c r="H4" s="194"/>
      <c r="I4" s="126"/>
      <c r="J4" s="192" t="s">
        <v>62</v>
      </c>
      <c r="K4" s="193"/>
      <c r="L4" s="193"/>
      <c r="M4" s="193"/>
      <c r="N4" s="194"/>
      <c r="O4" s="126"/>
      <c r="P4" s="195" t="s">
        <v>71</v>
      </c>
      <c r="Q4" s="196"/>
      <c r="R4" s="196"/>
      <c r="S4" s="196"/>
      <c r="T4" s="197"/>
      <c r="U4" s="126"/>
      <c r="V4" s="192" t="s">
        <v>76</v>
      </c>
      <c r="W4" s="193"/>
      <c r="X4" s="193"/>
      <c r="Y4" s="193"/>
      <c r="Z4" s="194"/>
      <c r="AA4" s="126"/>
      <c r="AB4" s="126"/>
      <c r="AC4" s="126"/>
      <c r="AD4" s="126"/>
      <c r="AE4" s="126"/>
      <c r="AF4" s="126"/>
      <c r="AG4" s="126"/>
      <c r="AH4" s="126"/>
      <c r="AI4" s="126"/>
      <c r="AJ4" s="126"/>
    </row>
    <row r="5" spans="2:36" x14ac:dyDescent="0.35">
      <c r="B5" s="19" t="s">
        <v>127</v>
      </c>
      <c r="C5" s="126"/>
      <c r="D5" s="116" t="s">
        <v>4</v>
      </c>
      <c r="E5" s="116" t="s">
        <v>5</v>
      </c>
      <c r="F5" s="116" t="s">
        <v>6</v>
      </c>
      <c r="G5" s="116" t="s">
        <v>7</v>
      </c>
      <c r="H5" s="116" t="s">
        <v>0</v>
      </c>
      <c r="I5" s="116"/>
      <c r="J5" s="116" t="s">
        <v>8</v>
      </c>
      <c r="K5" s="116" t="s">
        <v>9</v>
      </c>
      <c r="L5" s="116" t="s">
        <v>10</v>
      </c>
      <c r="M5" s="116" t="s">
        <v>11</v>
      </c>
      <c r="N5" s="116" t="s">
        <v>0</v>
      </c>
      <c r="O5" s="116"/>
      <c r="P5" s="116" t="s">
        <v>12</v>
      </c>
      <c r="Q5" s="116" t="s">
        <v>13</v>
      </c>
      <c r="R5" s="116" t="s">
        <v>14</v>
      </c>
      <c r="S5" s="116" t="s">
        <v>15</v>
      </c>
      <c r="T5" s="116" t="s">
        <v>0</v>
      </c>
      <c r="U5" s="116"/>
      <c r="V5" s="116" t="s">
        <v>16</v>
      </c>
      <c r="W5" s="116" t="s">
        <v>17</v>
      </c>
      <c r="X5" s="116" t="s">
        <v>18</v>
      </c>
      <c r="Y5" s="116" t="s">
        <v>15</v>
      </c>
      <c r="Z5" s="116" t="s">
        <v>0</v>
      </c>
      <c r="AA5" s="116"/>
      <c r="AB5" s="158" t="s">
        <v>107</v>
      </c>
      <c r="AC5" s="116" t="s">
        <v>65</v>
      </c>
      <c r="AD5" s="116" t="s">
        <v>66</v>
      </c>
      <c r="AE5" s="116" t="s">
        <v>67</v>
      </c>
      <c r="AF5" s="116" t="s">
        <v>68</v>
      </c>
      <c r="AG5" s="116" t="s">
        <v>69</v>
      </c>
      <c r="AH5" s="116" t="s">
        <v>70</v>
      </c>
      <c r="AI5" s="126"/>
      <c r="AJ5" s="121" t="s">
        <v>128</v>
      </c>
    </row>
    <row r="6" spans="2:36" x14ac:dyDescent="0.35">
      <c r="B6" s="13" t="s">
        <v>57</v>
      </c>
      <c r="C6" s="118">
        <v>0</v>
      </c>
      <c r="D6" s="118">
        <v>0</v>
      </c>
      <c r="E6" s="118">
        <v>0</v>
      </c>
      <c r="F6" s="118">
        <v>0</v>
      </c>
      <c r="G6" s="118">
        <v>0</v>
      </c>
      <c r="H6" s="119">
        <f>SUM(D6:G6)</f>
        <v>0</v>
      </c>
      <c r="I6" s="119"/>
      <c r="J6" s="118">
        <v>0</v>
      </c>
      <c r="K6" s="118">
        <v>0</v>
      </c>
      <c r="L6" s="118">
        <v>0</v>
      </c>
      <c r="M6" s="118">
        <v>0</v>
      </c>
      <c r="N6" s="119">
        <f>SUM(J6:M6)</f>
        <v>0</v>
      </c>
      <c r="O6" s="119"/>
      <c r="P6" s="118">
        <v>0</v>
      </c>
      <c r="Q6" s="118">
        <v>0</v>
      </c>
      <c r="R6" s="118">
        <v>0</v>
      </c>
      <c r="S6" s="118">
        <v>0</v>
      </c>
      <c r="T6" s="116">
        <f>SUM(P6:S6)</f>
        <v>0</v>
      </c>
      <c r="U6" s="119"/>
      <c r="V6" s="118">
        <v>0</v>
      </c>
      <c r="W6" s="118">
        <v>0</v>
      </c>
      <c r="X6" s="118">
        <v>0</v>
      </c>
      <c r="Y6" s="118">
        <v>0</v>
      </c>
      <c r="Z6" s="119">
        <f>SUM(V6:Y6)</f>
        <v>0</v>
      </c>
      <c r="AA6" s="119"/>
      <c r="AB6" s="116">
        <f>H6+N6+T6+Z6</f>
        <v>0</v>
      </c>
      <c r="AC6" s="118">
        <v>0</v>
      </c>
      <c r="AD6" s="118">
        <v>0</v>
      </c>
      <c r="AE6" s="118">
        <v>0</v>
      </c>
      <c r="AF6" s="118">
        <v>0</v>
      </c>
      <c r="AG6" s="118">
        <v>0</v>
      </c>
      <c r="AH6" s="118">
        <v>0</v>
      </c>
      <c r="AI6" s="126"/>
      <c r="AJ6" s="126">
        <f>SUM(AC6:AH6)</f>
        <v>0</v>
      </c>
    </row>
    <row r="7" spans="2:36" x14ac:dyDescent="0.35">
      <c r="B7" s="13" t="s">
        <v>56</v>
      </c>
      <c r="C7" s="118">
        <v>0</v>
      </c>
      <c r="D7" s="118">
        <v>0</v>
      </c>
      <c r="E7" s="118">
        <v>0</v>
      </c>
      <c r="F7" s="118">
        <v>0</v>
      </c>
      <c r="G7" s="118">
        <v>0</v>
      </c>
      <c r="H7" s="119">
        <f>SUM(D7:G7)</f>
        <v>0</v>
      </c>
      <c r="I7" s="119"/>
      <c r="J7" s="118">
        <v>0</v>
      </c>
      <c r="K7" s="118">
        <v>0</v>
      </c>
      <c r="L7" s="118">
        <v>0</v>
      </c>
      <c r="M7" s="118">
        <v>0</v>
      </c>
      <c r="N7" s="119">
        <f t="shared" ref="N7:N48" si="0">SUM(J7:M7)</f>
        <v>0</v>
      </c>
      <c r="O7" s="119"/>
      <c r="P7" s="118">
        <v>0</v>
      </c>
      <c r="Q7" s="118">
        <v>0</v>
      </c>
      <c r="R7" s="118">
        <v>0</v>
      </c>
      <c r="S7" s="118">
        <v>0</v>
      </c>
      <c r="T7" s="116">
        <f t="shared" ref="T7:T48" si="1">SUM(P7:S7)</f>
        <v>0</v>
      </c>
      <c r="U7" s="119"/>
      <c r="V7" s="118">
        <v>0</v>
      </c>
      <c r="W7" s="118">
        <v>0</v>
      </c>
      <c r="X7" s="118">
        <v>0</v>
      </c>
      <c r="Y7" s="118">
        <v>0</v>
      </c>
      <c r="Z7" s="119">
        <f t="shared" ref="Z7:Z48" si="2">SUM(V7:Y7)</f>
        <v>0</v>
      </c>
      <c r="AA7" s="119"/>
      <c r="AB7" s="116">
        <f>H7+N7+T7+Z7</f>
        <v>0</v>
      </c>
      <c r="AC7" s="118">
        <v>0</v>
      </c>
      <c r="AD7" s="118">
        <v>0</v>
      </c>
      <c r="AE7" s="118">
        <v>0</v>
      </c>
      <c r="AF7" s="118">
        <v>0</v>
      </c>
      <c r="AG7" s="118">
        <v>0</v>
      </c>
      <c r="AH7" s="118">
        <v>0</v>
      </c>
      <c r="AI7" s="126"/>
      <c r="AJ7" s="126">
        <f t="shared" ref="AJ7:AJ18" si="3">SUM(AC7:AH7)</f>
        <v>0</v>
      </c>
    </row>
    <row r="8" spans="2:36" x14ac:dyDescent="0.35">
      <c r="B8" s="13" t="s">
        <v>153</v>
      </c>
      <c r="C8" s="118">
        <v>0</v>
      </c>
      <c r="D8" s="118">
        <v>0</v>
      </c>
      <c r="E8" s="118">
        <v>0</v>
      </c>
      <c r="F8" s="118">
        <v>0</v>
      </c>
      <c r="G8" s="118">
        <v>0</v>
      </c>
      <c r="H8" s="119">
        <f>SUM(D8:G8)</f>
        <v>0</v>
      </c>
      <c r="I8" s="119"/>
      <c r="J8" s="118">
        <v>0</v>
      </c>
      <c r="K8" s="118">
        <v>0</v>
      </c>
      <c r="L8" s="118">
        <v>0</v>
      </c>
      <c r="M8" s="118">
        <v>0</v>
      </c>
      <c r="N8" s="119">
        <f t="shared" si="0"/>
        <v>0</v>
      </c>
      <c r="O8" s="119"/>
      <c r="P8" s="118">
        <v>0</v>
      </c>
      <c r="Q8" s="118">
        <v>0</v>
      </c>
      <c r="R8" s="118">
        <v>0</v>
      </c>
      <c r="S8" s="118">
        <v>0</v>
      </c>
      <c r="T8" s="116">
        <f t="shared" si="1"/>
        <v>0</v>
      </c>
      <c r="U8" s="119"/>
      <c r="V8" s="118">
        <v>0</v>
      </c>
      <c r="W8" s="118">
        <v>0</v>
      </c>
      <c r="X8" s="118">
        <v>0</v>
      </c>
      <c r="Y8" s="118">
        <v>0</v>
      </c>
      <c r="Z8" s="119">
        <f t="shared" si="2"/>
        <v>0</v>
      </c>
      <c r="AA8" s="119"/>
      <c r="AB8" s="116">
        <f>H8+N8+T8+Z8</f>
        <v>0</v>
      </c>
      <c r="AC8" s="118">
        <v>0</v>
      </c>
      <c r="AD8" s="118">
        <v>0</v>
      </c>
      <c r="AE8" s="118">
        <v>0</v>
      </c>
      <c r="AF8" s="118">
        <v>0</v>
      </c>
      <c r="AG8" s="118">
        <v>0</v>
      </c>
      <c r="AH8" s="118">
        <v>0</v>
      </c>
      <c r="AI8" s="126"/>
      <c r="AJ8" s="126">
        <f t="shared" si="3"/>
        <v>0</v>
      </c>
    </row>
    <row r="9" spans="2:36" x14ac:dyDescent="0.35">
      <c r="B9" s="24" t="s">
        <v>60</v>
      </c>
      <c r="C9" s="57">
        <f>SUM(C6:C8)</f>
        <v>0</v>
      </c>
      <c r="D9" s="57">
        <f>SUM(D6:D8)</f>
        <v>0</v>
      </c>
      <c r="E9" s="57">
        <f t="shared" ref="E9:AH9" si="4">SUM(E6:E8)</f>
        <v>0</v>
      </c>
      <c r="F9" s="57">
        <f t="shared" si="4"/>
        <v>0</v>
      </c>
      <c r="G9" s="57">
        <f>SUM(G6:G8)</f>
        <v>0</v>
      </c>
      <c r="H9" s="166">
        <f>SUM(D9:G9)</f>
        <v>0</v>
      </c>
      <c r="I9" s="57"/>
      <c r="J9" s="57">
        <f>SUM(J6:J8)</f>
        <v>0</v>
      </c>
      <c r="K9" s="57">
        <f t="shared" si="4"/>
        <v>0</v>
      </c>
      <c r="L9" s="57">
        <f t="shared" si="4"/>
        <v>0</v>
      </c>
      <c r="M9" s="57">
        <f t="shared" si="4"/>
        <v>0</v>
      </c>
      <c r="N9" s="166">
        <f t="shared" si="0"/>
        <v>0</v>
      </c>
      <c r="O9" s="57"/>
      <c r="P9" s="57">
        <f t="shared" si="4"/>
        <v>0</v>
      </c>
      <c r="Q9" s="57">
        <f t="shared" si="4"/>
        <v>0</v>
      </c>
      <c r="R9" s="57">
        <f t="shared" si="4"/>
        <v>0</v>
      </c>
      <c r="S9" s="57">
        <f t="shared" si="4"/>
        <v>0</v>
      </c>
      <c r="T9" s="57">
        <f t="shared" si="1"/>
        <v>0</v>
      </c>
      <c r="U9" s="57"/>
      <c r="V9" s="57">
        <f t="shared" si="4"/>
        <v>0</v>
      </c>
      <c r="W9" s="57">
        <f t="shared" si="4"/>
        <v>0</v>
      </c>
      <c r="X9" s="57">
        <f t="shared" si="4"/>
        <v>0</v>
      </c>
      <c r="Y9" s="57">
        <f>SUM(Y6:Y8)</f>
        <v>0</v>
      </c>
      <c r="Z9" s="166">
        <f t="shared" si="2"/>
        <v>0</v>
      </c>
      <c r="AA9" s="166"/>
      <c r="AB9" s="57">
        <f>H9+N9+T9+Z9</f>
        <v>0</v>
      </c>
      <c r="AC9" s="57">
        <f t="shared" si="4"/>
        <v>0</v>
      </c>
      <c r="AD9" s="57">
        <f t="shared" si="4"/>
        <v>0</v>
      </c>
      <c r="AE9" s="57">
        <f t="shared" si="4"/>
        <v>0</v>
      </c>
      <c r="AF9" s="57">
        <f t="shared" si="4"/>
        <v>0</v>
      </c>
      <c r="AG9" s="57">
        <f t="shared" si="4"/>
        <v>0</v>
      </c>
      <c r="AH9" s="57">
        <f t="shared" si="4"/>
        <v>0</v>
      </c>
      <c r="AI9" s="104"/>
      <c r="AJ9" s="104">
        <f>SUM(AC9:AH9)</f>
        <v>0</v>
      </c>
    </row>
    <row r="10" spans="2:36" x14ac:dyDescent="0.35">
      <c r="C10" s="126"/>
      <c r="D10" s="116"/>
      <c r="E10" s="116"/>
      <c r="F10" s="116"/>
      <c r="G10" s="116"/>
      <c r="H10" s="119"/>
      <c r="I10" s="119"/>
      <c r="J10" s="116"/>
      <c r="K10" s="116"/>
      <c r="L10" s="116"/>
      <c r="M10" s="116"/>
      <c r="N10" s="119"/>
      <c r="O10" s="119"/>
      <c r="P10" s="116"/>
      <c r="Q10" s="116"/>
      <c r="R10" s="116"/>
      <c r="S10" s="116"/>
      <c r="T10" s="116"/>
      <c r="U10" s="119"/>
      <c r="V10" s="116"/>
      <c r="W10" s="116"/>
      <c r="X10" s="116"/>
      <c r="Y10" s="116"/>
      <c r="Z10" s="119"/>
      <c r="AA10" s="119"/>
      <c r="AB10" s="126"/>
      <c r="AC10" s="116"/>
      <c r="AD10" s="116"/>
      <c r="AE10" s="116"/>
      <c r="AF10" s="116"/>
      <c r="AG10" s="116"/>
      <c r="AH10" s="116"/>
      <c r="AI10" s="116"/>
      <c r="AJ10" s="126"/>
    </row>
    <row r="11" spans="2:36" x14ac:dyDescent="0.35">
      <c r="B11" s="13" t="s">
        <v>157</v>
      </c>
      <c r="C11" s="118">
        <v>0</v>
      </c>
      <c r="D11" s="118">
        <v>0</v>
      </c>
      <c r="E11" s="118">
        <v>0</v>
      </c>
      <c r="F11" s="118">
        <v>0</v>
      </c>
      <c r="G11" s="118">
        <v>0</v>
      </c>
      <c r="H11" s="119">
        <f t="shared" ref="H11:H48" si="5">SUM(D11:G11)</f>
        <v>0</v>
      </c>
      <c r="I11" s="119"/>
      <c r="J11" s="118">
        <v>0</v>
      </c>
      <c r="K11" s="118">
        <v>0</v>
      </c>
      <c r="L11" s="118">
        <v>0</v>
      </c>
      <c r="M11" s="118">
        <v>0</v>
      </c>
      <c r="N11" s="119">
        <f t="shared" si="0"/>
        <v>0</v>
      </c>
      <c r="O11" s="119"/>
      <c r="P11" s="118">
        <v>0</v>
      </c>
      <c r="Q11" s="118">
        <v>0</v>
      </c>
      <c r="R11" s="118">
        <v>0</v>
      </c>
      <c r="S11" s="118">
        <v>0</v>
      </c>
      <c r="T11" s="116">
        <f t="shared" si="1"/>
        <v>0</v>
      </c>
      <c r="U11" s="119"/>
      <c r="V11" s="118">
        <v>0</v>
      </c>
      <c r="W11" s="118">
        <v>0</v>
      </c>
      <c r="X11" s="118">
        <v>0</v>
      </c>
      <c r="Y11" s="118">
        <v>0</v>
      </c>
      <c r="Z11" s="119">
        <f t="shared" si="2"/>
        <v>0</v>
      </c>
      <c r="AA11" s="119"/>
      <c r="AB11" s="116">
        <f>H11+N11+T11+Z11</f>
        <v>0</v>
      </c>
      <c r="AC11" s="118">
        <v>0</v>
      </c>
      <c r="AD11" s="118">
        <v>0</v>
      </c>
      <c r="AE11" s="118">
        <v>0</v>
      </c>
      <c r="AF11" s="118">
        <v>0</v>
      </c>
      <c r="AG11" s="118">
        <v>0</v>
      </c>
      <c r="AH11" s="118">
        <v>0</v>
      </c>
      <c r="AI11" s="116"/>
      <c r="AJ11" s="126">
        <f t="shared" si="3"/>
        <v>0</v>
      </c>
    </row>
    <row r="12" spans="2:36" x14ac:dyDescent="0.35">
      <c r="B12" s="13" t="s">
        <v>156</v>
      </c>
      <c r="C12" s="118">
        <v>0</v>
      </c>
      <c r="D12" s="118">
        <v>0</v>
      </c>
      <c r="E12" s="118">
        <v>0</v>
      </c>
      <c r="F12" s="118">
        <v>0</v>
      </c>
      <c r="G12" s="118">
        <v>0</v>
      </c>
      <c r="H12" s="119">
        <f t="shared" si="5"/>
        <v>0</v>
      </c>
      <c r="I12" s="119"/>
      <c r="J12" s="118">
        <v>0</v>
      </c>
      <c r="K12" s="118">
        <v>0</v>
      </c>
      <c r="L12" s="118">
        <v>0</v>
      </c>
      <c r="M12" s="118">
        <v>0</v>
      </c>
      <c r="N12" s="119">
        <f t="shared" si="0"/>
        <v>0</v>
      </c>
      <c r="O12" s="119"/>
      <c r="P12" s="118">
        <v>0</v>
      </c>
      <c r="Q12" s="118">
        <v>0</v>
      </c>
      <c r="R12" s="118">
        <v>0</v>
      </c>
      <c r="S12" s="118">
        <v>0</v>
      </c>
      <c r="T12" s="116">
        <f t="shared" si="1"/>
        <v>0</v>
      </c>
      <c r="U12" s="119"/>
      <c r="V12" s="118">
        <v>0</v>
      </c>
      <c r="W12" s="118">
        <v>0</v>
      </c>
      <c r="X12" s="118">
        <v>0</v>
      </c>
      <c r="Y12" s="118">
        <v>0</v>
      </c>
      <c r="Z12" s="119">
        <f t="shared" si="2"/>
        <v>0</v>
      </c>
      <c r="AA12" s="119"/>
      <c r="AB12" s="116">
        <f>H12+N12+T12+Z12</f>
        <v>0</v>
      </c>
      <c r="AC12" s="118">
        <v>0</v>
      </c>
      <c r="AD12" s="118">
        <v>0</v>
      </c>
      <c r="AE12" s="118">
        <v>0</v>
      </c>
      <c r="AF12" s="118">
        <v>0</v>
      </c>
      <c r="AG12" s="118">
        <v>0</v>
      </c>
      <c r="AH12" s="118">
        <v>0</v>
      </c>
      <c r="AI12" s="116"/>
      <c r="AJ12" s="126">
        <f t="shared" si="3"/>
        <v>0</v>
      </c>
    </row>
    <row r="13" spans="2:36" x14ac:dyDescent="0.35">
      <c r="B13" s="13" t="s">
        <v>59</v>
      </c>
      <c r="C13" s="118">
        <v>0</v>
      </c>
      <c r="D13" s="118">
        <v>0</v>
      </c>
      <c r="E13" s="118">
        <v>0</v>
      </c>
      <c r="F13" s="118">
        <v>0</v>
      </c>
      <c r="G13" s="118">
        <v>0</v>
      </c>
      <c r="H13" s="119">
        <f t="shared" si="5"/>
        <v>0</v>
      </c>
      <c r="I13" s="119"/>
      <c r="J13" s="118">
        <v>0</v>
      </c>
      <c r="K13" s="118">
        <v>0</v>
      </c>
      <c r="L13" s="118">
        <v>0</v>
      </c>
      <c r="M13" s="118">
        <v>0</v>
      </c>
      <c r="N13" s="119">
        <f t="shared" si="0"/>
        <v>0</v>
      </c>
      <c r="O13" s="119"/>
      <c r="P13" s="118">
        <v>0</v>
      </c>
      <c r="Q13" s="118">
        <v>0</v>
      </c>
      <c r="R13" s="118">
        <v>0</v>
      </c>
      <c r="S13" s="118">
        <v>0</v>
      </c>
      <c r="T13" s="116">
        <f t="shared" si="1"/>
        <v>0</v>
      </c>
      <c r="U13" s="119"/>
      <c r="V13" s="118">
        <v>0</v>
      </c>
      <c r="W13" s="118">
        <v>0</v>
      </c>
      <c r="X13" s="118">
        <v>0</v>
      </c>
      <c r="Y13" s="118">
        <v>0</v>
      </c>
      <c r="Z13" s="119">
        <f t="shared" si="2"/>
        <v>0</v>
      </c>
      <c r="AA13" s="119"/>
      <c r="AB13" s="116">
        <f>H13+N13+T13+Z13</f>
        <v>0</v>
      </c>
      <c r="AC13" s="118">
        <v>0</v>
      </c>
      <c r="AD13" s="118">
        <v>0</v>
      </c>
      <c r="AE13" s="118">
        <v>0</v>
      </c>
      <c r="AF13" s="118">
        <v>0</v>
      </c>
      <c r="AG13" s="118">
        <v>0</v>
      </c>
      <c r="AH13" s="118">
        <v>0</v>
      </c>
      <c r="AI13" s="126"/>
      <c r="AJ13" s="126">
        <f t="shared" si="3"/>
        <v>0</v>
      </c>
    </row>
    <row r="14" spans="2:36" x14ac:dyDescent="0.35">
      <c r="B14" s="24" t="s">
        <v>110</v>
      </c>
      <c r="C14" s="166">
        <f>SUM(C11:C13)</f>
        <v>0</v>
      </c>
      <c r="D14" s="166">
        <f>SUM(D11:D13)</f>
        <v>0</v>
      </c>
      <c r="E14" s="166">
        <f t="shared" ref="E14:AH14" si="6">SUM(E11:E13)</f>
        <v>0</v>
      </c>
      <c r="F14" s="166">
        <f t="shared" si="6"/>
        <v>0</v>
      </c>
      <c r="G14" s="166">
        <f t="shared" si="6"/>
        <v>0</v>
      </c>
      <c r="H14" s="166">
        <f t="shared" si="5"/>
        <v>0</v>
      </c>
      <c r="I14" s="166"/>
      <c r="J14" s="166">
        <f t="shared" si="6"/>
        <v>0</v>
      </c>
      <c r="K14" s="166">
        <f t="shared" si="6"/>
        <v>0</v>
      </c>
      <c r="L14" s="166">
        <f t="shared" si="6"/>
        <v>0</v>
      </c>
      <c r="M14" s="166">
        <f t="shared" si="6"/>
        <v>0</v>
      </c>
      <c r="N14" s="166">
        <f t="shared" si="0"/>
        <v>0</v>
      </c>
      <c r="O14" s="166"/>
      <c r="P14" s="166">
        <f t="shared" si="6"/>
        <v>0</v>
      </c>
      <c r="Q14" s="166">
        <f t="shared" si="6"/>
        <v>0</v>
      </c>
      <c r="R14" s="166">
        <f t="shared" si="6"/>
        <v>0</v>
      </c>
      <c r="S14" s="166">
        <f t="shared" si="6"/>
        <v>0</v>
      </c>
      <c r="T14" s="57">
        <f t="shared" si="1"/>
        <v>0</v>
      </c>
      <c r="U14" s="166"/>
      <c r="V14" s="166">
        <f t="shared" si="6"/>
        <v>0</v>
      </c>
      <c r="W14" s="166">
        <f t="shared" si="6"/>
        <v>0</v>
      </c>
      <c r="X14" s="166">
        <f t="shared" si="6"/>
        <v>0</v>
      </c>
      <c r="Y14" s="166">
        <f t="shared" si="6"/>
        <v>0</v>
      </c>
      <c r="Z14" s="166">
        <f>SUM(V14:Y14)</f>
        <v>0</v>
      </c>
      <c r="AA14" s="166"/>
      <c r="AB14" s="57">
        <f>H14+N14+T14+Z14</f>
        <v>0</v>
      </c>
      <c r="AC14" s="166">
        <f t="shared" si="6"/>
        <v>0</v>
      </c>
      <c r="AD14" s="166">
        <f t="shared" si="6"/>
        <v>0</v>
      </c>
      <c r="AE14" s="166">
        <f t="shared" si="6"/>
        <v>0</v>
      </c>
      <c r="AF14" s="166">
        <f t="shared" si="6"/>
        <v>0</v>
      </c>
      <c r="AG14" s="166">
        <f t="shared" si="6"/>
        <v>0</v>
      </c>
      <c r="AH14" s="166">
        <f t="shared" si="6"/>
        <v>0</v>
      </c>
      <c r="AI14" s="104"/>
      <c r="AJ14" s="104">
        <f>SUM(AC14:AH14)</f>
        <v>0</v>
      </c>
    </row>
    <row r="15" spans="2:36" x14ac:dyDescent="0.35">
      <c r="C15" s="126"/>
      <c r="D15" s="159"/>
      <c r="E15" s="159"/>
      <c r="F15" s="159"/>
      <c r="G15" s="159"/>
      <c r="H15" s="119"/>
      <c r="I15" s="119"/>
      <c r="J15" s="159"/>
      <c r="K15" s="159"/>
      <c r="L15" s="159"/>
      <c r="M15" s="159"/>
      <c r="N15" s="119"/>
      <c r="O15" s="119"/>
      <c r="P15" s="159"/>
      <c r="Q15" s="159"/>
      <c r="R15" s="159"/>
      <c r="S15" s="159"/>
      <c r="T15" s="116"/>
      <c r="U15" s="119"/>
      <c r="V15" s="159"/>
      <c r="W15" s="159"/>
      <c r="X15" s="159"/>
      <c r="Y15" s="159"/>
      <c r="Z15" s="119"/>
      <c r="AA15" s="119"/>
      <c r="AB15" s="126"/>
      <c r="AC15" s="159"/>
      <c r="AD15" s="159"/>
      <c r="AE15" s="159"/>
      <c r="AF15" s="159"/>
      <c r="AG15" s="159"/>
      <c r="AH15" s="159"/>
      <c r="AI15" s="126"/>
      <c r="AJ15" s="126"/>
    </row>
    <row r="16" spans="2:36" x14ac:dyDescent="0.35">
      <c r="B16" s="13" t="s">
        <v>154</v>
      </c>
      <c r="C16" s="116">
        <f>C6+C7-C11-C12</f>
        <v>0</v>
      </c>
      <c r="D16" s="116">
        <f>D6+D7-D11-D12</f>
        <v>0</v>
      </c>
      <c r="E16" s="116">
        <f t="shared" ref="E16:G16" si="7">E6+E7-E11-E12</f>
        <v>0</v>
      </c>
      <c r="F16" s="116">
        <f t="shared" si="7"/>
        <v>0</v>
      </c>
      <c r="G16" s="116">
        <f t="shared" si="7"/>
        <v>0</v>
      </c>
      <c r="H16" s="119">
        <f t="shared" si="5"/>
        <v>0</v>
      </c>
      <c r="I16" s="116"/>
      <c r="J16" s="116">
        <f>J6+J7-J11-J12</f>
        <v>0</v>
      </c>
      <c r="K16" s="116">
        <f t="shared" ref="K16:M16" si="8">K6+K7-K11-K12</f>
        <v>0</v>
      </c>
      <c r="L16" s="116">
        <f t="shared" si="8"/>
        <v>0</v>
      </c>
      <c r="M16" s="116">
        <f t="shared" si="8"/>
        <v>0</v>
      </c>
      <c r="N16" s="119">
        <f t="shared" si="0"/>
        <v>0</v>
      </c>
      <c r="O16" s="116"/>
      <c r="P16" s="116">
        <f>P6+P7-P11-P12</f>
        <v>0</v>
      </c>
      <c r="Q16" s="116">
        <f t="shared" ref="Q16:S16" si="9">Q6+Q7-Q11-Q12</f>
        <v>0</v>
      </c>
      <c r="R16" s="116">
        <f t="shared" si="9"/>
        <v>0</v>
      </c>
      <c r="S16" s="116">
        <f t="shared" si="9"/>
        <v>0</v>
      </c>
      <c r="T16" s="116">
        <f t="shared" si="1"/>
        <v>0</v>
      </c>
      <c r="U16" s="116"/>
      <c r="V16" s="116">
        <f>V6+V7-V11-V12</f>
        <v>0</v>
      </c>
      <c r="W16" s="116">
        <f t="shared" ref="W16:Y16" si="10">W6+W7-W11-W12</f>
        <v>0</v>
      </c>
      <c r="X16" s="116">
        <f t="shared" si="10"/>
        <v>0</v>
      </c>
      <c r="Y16" s="116">
        <f t="shared" si="10"/>
        <v>0</v>
      </c>
      <c r="Z16" s="119">
        <f t="shared" si="2"/>
        <v>0</v>
      </c>
      <c r="AA16" s="119"/>
      <c r="AB16" s="116">
        <f>H16+N16+T16+Z16</f>
        <v>0</v>
      </c>
      <c r="AC16" s="116">
        <f>AC6+AC7-AC11-AC12</f>
        <v>0</v>
      </c>
      <c r="AD16" s="116">
        <f t="shared" ref="AD16:AH16" si="11">AD6+AD7-AD11-AD12</f>
        <v>0</v>
      </c>
      <c r="AE16" s="116">
        <f t="shared" si="11"/>
        <v>0</v>
      </c>
      <c r="AF16" s="116">
        <f t="shared" si="11"/>
        <v>0</v>
      </c>
      <c r="AG16" s="116">
        <f t="shared" si="11"/>
        <v>0</v>
      </c>
      <c r="AH16" s="116">
        <f t="shared" si="11"/>
        <v>0</v>
      </c>
      <c r="AI16" s="116"/>
      <c r="AJ16" s="126">
        <f t="shared" si="3"/>
        <v>0</v>
      </c>
    </row>
    <row r="17" spans="2:36" x14ac:dyDescent="0.35">
      <c r="B17" s="13" t="s">
        <v>155</v>
      </c>
      <c r="C17" s="116">
        <f>C8-C13</f>
        <v>0</v>
      </c>
      <c r="D17" s="116">
        <f t="shared" ref="D17:AH17" si="12">D8-D13</f>
        <v>0</v>
      </c>
      <c r="E17" s="116">
        <f t="shared" si="12"/>
        <v>0</v>
      </c>
      <c r="F17" s="116">
        <f t="shared" si="12"/>
        <v>0</v>
      </c>
      <c r="G17" s="116">
        <f t="shared" si="12"/>
        <v>0</v>
      </c>
      <c r="H17" s="119">
        <f>SUM(D17:G17)</f>
        <v>0</v>
      </c>
      <c r="I17" s="116"/>
      <c r="J17" s="116">
        <f t="shared" si="12"/>
        <v>0</v>
      </c>
      <c r="K17" s="116">
        <f t="shared" si="12"/>
        <v>0</v>
      </c>
      <c r="L17" s="116">
        <f t="shared" si="12"/>
        <v>0</v>
      </c>
      <c r="M17" s="116">
        <f t="shared" si="12"/>
        <v>0</v>
      </c>
      <c r="N17" s="119">
        <f>SUM(J17:M17)</f>
        <v>0</v>
      </c>
      <c r="O17" s="116"/>
      <c r="P17" s="116">
        <f t="shared" si="12"/>
        <v>0</v>
      </c>
      <c r="Q17" s="116">
        <f t="shared" si="12"/>
        <v>0</v>
      </c>
      <c r="R17" s="116">
        <f t="shared" si="12"/>
        <v>0</v>
      </c>
      <c r="S17" s="116">
        <f t="shared" si="12"/>
        <v>0</v>
      </c>
      <c r="T17" s="116">
        <f>SUM(P17:S17)</f>
        <v>0</v>
      </c>
      <c r="U17" s="116"/>
      <c r="V17" s="116">
        <f t="shared" si="12"/>
        <v>0</v>
      </c>
      <c r="W17" s="116">
        <f t="shared" si="12"/>
        <v>0</v>
      </c>
      <c r="X17" s="116">
        <f t="shared" si="12"/>
        <v>0</v>
      </c>
      <c r="Y17" s="116">
        <f t="shared" si="12"/>
        <v>0</v>
      </c>
      <c r="Z17" s="119">
        <f>SUM(V17:Y17)</f>
        <v>0</v>
      </c>
      <c r="AA17" s="116"/>
      <c r="AB17" s="116">
        <f t="shared" ref="AB17:AB18" si="13">H17+N17+T17+Z17</f>
        <v>0</v>
      </c>
      <c r="AC17" s="116">
        <f t="shared" si="12"/>
        <v>0</v>
      </c>
      <c r="AD17" s="116">
        <f t="shared" si="12"/>
        <v>0</v>
      </c>
      <c r="AE17" s="116">
        <f t="shared" si="12"/>
        <v>0</v>
      </c>
      <c r="AF17" s="116">
        <f t="shared" si="12"/>
        <v>0</v>
      </c>
      <c r="AG17" s="116">
        <f t="shared" ref="AG17" si="14">AG8-AG13</f>
        <v>0</v>
      </c>
      <c r="AH17" s="116">
        <f t="shared" si="12"/>
        <v>0</v>
      </c>
      <c r="AI17" s="116"/>
      <c r="AJ17" s="126">
        <f>SUM(AC17:AH17)</f>
        <v>0</v>
      </c>
    </row>
    <row r="18" spans="2:36" x14ac:dyDescent="0.35">
      <c r="B18" s="13" t="s">
        <v>174</v>
      </c>
      <c r="C18" s="118">
        <v>0</v>
      </c>
      <c r="D18" s="118">
        <v>0</v>
      </c>
      <c r="E18" s="118">
        <v>0</v>
      </c>
      <c r="F18" s="118">
        <v>0</v>
      </c>
      <c r="G18" s="118">
        <v>0</v>
      </c>
      <c r="H18" s="119">
        <f>SUM(D18:G18)</f>
        <v>0</v>
      </c>
      <c r="I18" s="119"/>
      <c r="J18" s="118">
        <v>0</v>
      </c>
      <c r="K18" s="118">
        <v>0</v>
      </c>
      <c r="L18" s="118">
        <v>0</v>
      </c>
      <c r="M18" s="118">
        <v>0</v>
      </c>
      <c r="N18" s="119">
        <f>SUM(J18:M18)</f>
        <v>0</v>
      </c>
      <c r="O18" s="119"/>
      <c r="P18" s="118">
        <v>0</v>
      </c>
      <c r="Q18" s="118">
        <v>0</v>
      </c>
      <c r="R18" s="118">
        <v>0</v>
      </c>
      <c r="S18" s="118">
        <v>0</v>
      </c>
      <c r="T18" s="116">
        <f t="shared" si="1"/>
        <v>0</v>
      </c>
      <c r="U18" s="119"/>
      <c r="V18" s="118">
        <v>0</v>
      </c>
      <c r="W18" s="118">
        <v>0</v>
      </c>
      <c r="X18" s="118">
        <v>0</v>
      </c>
      <c r="Y18" s="118">
        <v>0</v>
      </c>
      <c r="Z18" s="119">
        <f t="shared" si="2"/>
        <v>0</v>
      </c>
      <c r="AA18" s="119"/>
      <c r="AB18" s="116">
        <f t="shared" si="13"/>
        <v>0</v>
      </c>
      <c r="AC18" s="118">
        <v>0</v>
      </c>
      <c r="AD18" s="118">
        <v>0</v>
      </c>
      <c r="AE18" s="118">
        <v>0</v>
      </c>
      <c r="AF18" s="118">
        <v>0</v>
      </c>
      <c r="AG18" s="118">
        <v>0</v>
      </c>
      <c r="AH18" s="118">
        <v>0</v>
      </c>
      <c r="AI18" s="126"/>
      <c r="AJ18" s="126">
        <f t="shared" si="3"/>
        <v>0</v>
      </c>
    </row>
    <row r="19" spans="2:36" x14ac:dyDescent="0.35">
      <c r="B19" s="24" t="s">
        <v>61</v>
      </c>
      <c r="C19" s="57">
        <f>SUM(C16:C18)</f>
        <v>0</v>
      </c>
      <c r="D19" s="57">
        <f>SUM(D16:D18)</f>
        <v>0</v>
      </c>
      <c r="E19" s="57">
        <f>SUM(E16:E18)</f>
        <v>0</v>
      </c>
      <c r="F19" s="57">
        <f>SUM(F16:F18)</f>
        <v>0</v>
      </c>
      <c r="G19" s="57">
        <f>SUM(G16:G18)</f>
        <v>0</v>
      </c>
      <c r="H19" s="166">
        <f t="shared" si="5"/>
        <v>0</v>
      </c>
      <c r="I19" s="167"/>
      <c r="J19" s="57">
        <f>SUM(J16:J18)</f>
        <v>0</v>
      </c>
      <c r="K19" s="57">
        <f>SUM(K16:K18)</f>
        <v>0</v>
      </c>
      <c r="L19" s="57">
        <f>SUM(L16:L18)</f>
        <v>0</v>
      </c>
      <c r="M19" s="57">
        <f>SUM(M16:M18)</f>
        <v>0</v>
      </c>
      <c r="N19" s="166">
        <f t="shared" si="0"/>
        <v>0</v>
      </c>
      <c r="O19" s="166"/>
      <c r="P19" s="57">
        <f>SUM(P16:P18)</f>
        <v>0</v>
      </c>
      <c r="Q19" s="57">
        <f>SUM(Q16:Q18)</f>
        <v>0</v>
      </c>
      <c r="R19" s="57">
        <f>SUM(R16:R18)</f>
        <v>0</v>
      </c>
      <c r="S19" s="57">
        <f>SUM(S16:S18)</f>
        <v>0</v>
      </c>
      <c r="T19" s="57">
        <f t="shared" si="1"/>
        <v>0</v>
      </c>
      <c r="U19" s="166"/>
      <c r="V19" s="57">
        <f>SUM(V16:V18)</f>
        <v>0</v>
      </c>
      <c r="W19" s="57">
        <f>SUM(W16:W18)</f>
        <v>0</v>
      </c>
      <c r="X19" s="57">
        <f>SUM(X16:X18)</f>
        <v>0</v>
      </c>
      <c r="Y19" s="57">
        <f>SUM(Y16:Y18)</f>
        <v>0</v>
      </c>
      <c r="Z19" s="166">
        <f t="shared" si="2"/>
        <v>0</v>
      </c>
      <c r="AA19" s="166"/>
      <c r="AB19" s="57">
        <f>H19+N19+T19+Z19</f>
        <v>0</v>
      </c>
      <c r="AC19" s="57">
        <f t="shared" ref="AC19:AH19" si="15">SUM(AC16:AC18)</f>
        <v>0</v>
      </c>
      <c r="AD19" s="57">
        <f t="shared" si="15"/>
        <v>0</v>
      </c>
      <c r="AE19" s="57">
        <f t="shared" si="15"/>
        <v>0</v>
      </c>
      <c r="AF19" s="57">
        <f t="shared" si="15"/>
        <v>0</v>
      </c>
      <c r="AG19" s="57">
        <f t="shared" si="15"/>
        <v>0</v>
      </c>
      <c r="AH19" s="57">
        <f t="shared" si="15"/>
        <v>0</v>
      </c>
      <c r="AI19" s="104"/>
      <c r="AJ19" s="104">
        <f>SUM(AC19:AH19)</f>
        <v>0</v>
      </c>
    </row>
    <row r="20" spans="2:36" x14ac:dyDescent="0.35">
      <c r="C20" s="126"/>
      <c r="D20" s="126"/>
      <c r="E20" s="126"/>
      <c r="F20" s="126"/>
      <c r="G20" s="126"/>
      <c r="H20" s="119"/>
      <c r="I20" s="119"/>
      <c r="J20" s="126"/>
      <c r="K20" s="126"/>
      <c r="L20" s="126"/>
      <c r="M20" s="126"/>
      <c r="N20" s="119"/>
      <c r="O20" s="119"/>
      <c r="P20" s="126"/>
      <c r="Q20" s="126"/>
      <c r="R20" s="126"/>
      <c r="S20" s="126"/>
      <c r="T20" s="116"/>
      <c r="U20" s="119"/>
      <c r="V20" s="126"/>
      <c r="W20" s="126"/>
      <c r="X20" s="126"/>
      <c r="Y20" s="126"/>
      <c r="Z20" s="119"/>
      <c r="AA20" s="119"/>
      <c r="AB20" s="126"/>
      <c r="AC20" s="126"/>
      <c r="AD20" s="126"/>
      <c r="AE20" s="126"/>
      <c r="AF20" s="126"/>
      <c r="AG20" s="126"/>
      <c r="AH20" s="126"/>
      <c r="AI20" s="126"/>
      <c r="AJ20" s="126"/>
    </row>
    <row r="21" spans="2:36" x14ac:dyDescent="0.35">
      <c r="B21" s="19" t="s">
        <v>109</v>
      </c>
      <c r="C21" s="147"/>
      <c r="D21" s="126"/>
      <c r="E21" s="126"/>
      <c r="F21" s="126"/>
      <c r="G21" s="126"/>
      <c r="H21" s="119"/>
      <c r="I21" s="119"/>
      <c r="J21" s="126"/>
      <c r="K21" s="126"/>
      <c r="L21" s="126"/>
      <c r="M21" s="126"/>
      <c r="N21" s="119"/>
      <c r="O21" s="119"/>
      <c r="P21" s="126"/>
      <c r="Q21" s="126"/>
      <c r="R21" s="126"/>
      <c r="S21" s="126"/>
      <c r="T21" s="116"/>
      <c r="U21" s="119"/>
      <c r="V21" s="126"/>
      <c r="W21" s="126"/>
      <c r="X21" s="126"/>
      <c r="Y21" s="126"/>
      <c r="Z21" s="119"/>
      <c r="AA21" s="119"/>
      <c r="AB21" s="126"/>
      <c r="AC21" s="126"/>
      <c r="AD21" s="126"/>
      <c r="AE21" s="126"/>
      <c r="AF21" s="126"/>
      <c r="AG21" s="126"/>
      <c r="AH21" s="126"/>
      <c r="AI21" s="126"/>
      <c r="AJ21" s="126"/>
    </row>
    <row r="22" spans="2:36" x14ac:dyDescent="0.35">
      <c r="B22" s="13" t="s">
        <v>19</v>
      </c>
      <c r="C22" s="118">
        <v>0</v>
      </c>
      <c r="D22" s="118">
        <v>0</v>
      </c>
      <c r="E22" s="118">
        <v>0</v>
      </c>
      <c r="F22" s="118">
        <v>0</v>
      </c>
      <c r="G22" s="118">
        <v>0</v>
      </c>
      <c r="H22" s="119">
        <f t="shared" si="5"/>
        <v>0</v>
      </c>
      <c r="I22" s="119"/>
      <c r="J22" s="118">
        <v>0</v>
      </c>
      <c r="K22" s="118">
        <v>0</v>
      </c>
      <c r="L22" s="118">
        <v>0</v>
      </c>
      <c r="M22" s="118">
        <v>0</v>
      </c>
      <c r="N22" s="119">
        <f t="shared" si="0"/>
        <v>0</v>
      </c>
      <c r="O22" s="119"/>
      <c r="P22" s="118">
        <v>0</v>
      </c>
      <c r="Q22" s="118">
        <v>0</v>
      </c>
      <c r="R22" s="118">
        <v>0</v>
      </c>
      <c r="S22" s="118">
        <v>0</v>
      </c>
      <c r="T22" s="116">
        <f t="shared" si="1"/>
        <v>0</v>
      </c>
      <c r="U22" s="119"/>
      <c r="V22" s="118">
        <v>0</v>
      </c>
      <c r="W22" s="118">
        <v>0</v>
      </c>
      <c r="X22" s="118">
        <v>0</v>
      </c>
      <c r="Y22" s="118">
        <v>0</v>
      </c>
      <c r="Z22" s="119">
        <f t="shared" si="2"/>
        <v>0</v>
      </c>
      <c r="AA22" s="119"/>
      <c r="AB22" s="116">
        <f t="shared" ref="AB22:AB31" si="16">H22+N22+T22+Z22</f>
        <v>0</v>
      </c>
      <c r="AC22" s="118">
        <v>0</v>
      </c>
      <c r="AD22" s="118">
        <v>0</v>
      </c>
      <c r="AE22" s="118">
        <v>0</v>
      </c>
      <c r="AF22" s="118">
        <v>0</v>
      </c>
      <c r="AG22" s="118">
        <v>0</v>
      </c>
      <c r="AH22" s="118">
        <v>0</v>
      </c>
      <c r="AI22" s="116"/>
      <c r="AJ22" s="126">
        <f>SUM(AC22:AH22)</f>
        <v>0</v>
      </c>
    </row>
    <row r="23" spans="2:36" x14ac:dyDescent="0.35">
      <c r="B23" s="13" t="s">
        <v>172</v>
      </c>
      <c r="C23" s="118">
        <v>0</v>
      </c>
      <c r="D23" s="118">
        <v>0</v>
      </c>
      <c r="E23" s="118">
        <v>0</v>
      </c>
      <c r="F23" s="118">
        <v>0</v>
      </c>
      <c r="G23" s="118">
        <v>0</v>
      </c>
      <c r="H23" s="119">
        <f t="shared" si="5"/>
        <v>0</v>
      </c>
      <c r="I23" s="119"/>
      <c r="J23" s="118">
        <v>0</v>
      </c>
      <c r="K23" s="118">
        <v>0</v>
      </c>
      <c r="L23" s="118">
        <v>0</v>
      </c>
      <c r="M23" s="118">
        <v>0</v>
      </c>
      <c r="N23" s="119">
        <f t="shared" si="0"/>
        <v>0</v>
      </c>
      <c r="O23" s="119"/>
      <c r="P23" s="118">
        <v>0</v>
      </c>
      <c r="Q23" s="118">
        <v>0</v>
      </c>
      <c r="R23" s="118">
        <v>0</v>
      </c>
      <c r="S23" s="118">
        <v>0</v>
      </c>
      <c r="T23" s="116">
        <f t="shared" si="1"/>
        <v>0</v>
      </c>
      <c r="U23" s="119"/>
      <c r="V23" s="118">
        <v>0</v>
      </c>
      <c r="W23" s="118">
        <v>0</v>
      </c>
      <c r="X23" s="118">
        <v>0</v>
      </c>
      <c r="Y23" s="118">
        <v>0</v>
      </c>
      <c r="Z23" s="119">
        <f t="shared" si="2"/>
        <v>0</v>
      </c>
      <c r="AA23" s="119"/>
      <c r="AB23" s="116">
        <f t="shared" si="16"/>
        <v>0</v>
      </c>
      <c r="AC23" s="118">
        <v>0</v>
      </c>
      <c r="AD23" s="118">
        <v>0</v>
      </c>
      <c r="AE23" s="118">
        <v>0</v>
      </c>
      <c r="AF23" s="118">
        <v>0</v>
      </c>
      <c r="AG23" s="118">
        <v>0</v>
      </c>
      <c r="AH23" s="118">
        <v>0</v>
      </c>
      <c r="AI23" s="116"/>
      <c r="AJ23" s="126">
        <f t="shared" ref="AJ23:AJ33" si="17">SUM(AC23:AH23)</f>
        <v>0</v>
      </c>
    </row>
    <row r="24" spans="2:36" x14ac:dyDescent="0.35">
      <c r="B24" s="13" t="s">
        <v>175</v>
      </c>
      <c r="C24" s="118">
        <v>0</v>
      </c>
      <c r="D24" s="118">
        <v>0</v>
      </c>
      <c r="E24" s="118">
        <v>0</v>
      </c>
      <c r="F24" s="118">
        <v>0</v>
      </c>
      <c r="G24" s="118">
        <v>0</v>
      </c>
      <c r="H24" s="119">
        <f t="shared" ref="H24" si="18">SUM(D24:G24)</f>
        <v>0</v>
      </c>
      <c r="I24" s="119"/>
      <c r="J24" s="118">
        <v>0</v>
      </c>
      <c r="K24" s="118">
        <v>0</v>
      </c>
      <c r="L24" s="118">
        <v>0</v>
      </c>
      <c r="M24" s="118">
        <v>0</v>
      </c>
      <c r="N24" s="119">
        <f t="shared" ref="N24" si="19">SUM(J24:M24)</f>
        <v>0</v>
      </c>
      <c r="O24" s="119"/>
      <c r="P24" s="118">
        <v>0</v>
      </c>
      <c r="Q24" s="118">
        <v>0</v>
      </c>
      <c r="R24" s="118">
        <v>0</v>
      </c>
      <c r="S24" s="118">
        <v>0</v>
      </c>
      <c r="T24" s="116">
        <f t="shared" ref="T24" si="20">SUM(P24:S24)</f>
        <v>0</v>
      </c>
      <c r="U24" s="119"/>
      <c r="V24" s="118">
        <v>0</v>
      </c>
      <c r="W24" s="118">
        <v>0</v>
      </c>
      <c r="X24" s="118">
        <v>0</v>
      </c>
      <c r="Y24" s="118">
        <v>0</v>
      </c>
      <c r="Z24" s="119">
        <f t="shared" ref="Z24" si="21">SUM(V24:Y24)</f>
        <v>0</v>
      </c>
      <c r="AA24" s="119"/>
      <c r="AB24" s="116">
        <f t="shared" ref="AB24" si="22">H24+N24+T24+Z24</f>
        <v>0</v>
      </c>
      <c r="AC24" s="118">
        <v>0</v>
      </c>
      <c r="AD24" s="118">
        <v>0</v>
      </c>
      <c r="AE24" s="118">
        <v>0</v>
      </c>
      <c r="AF24" s="118">
        <v>0</v>
      </c>
      <c r="AG24" s="118">
        <v>0</v>
      </c>
      <c r="AH24" s="118">
        <v>0</v>
      </c>
      <c r="AI24" s="116"/>
      <c r="AJ24" s="126">
        <f t="shared" ref="AJ24" si="23">SUM(AC24:AH24)</f>
        <v>0</v>
      </c>
    </row>
    <row r="25" spans="2:36" x14ac:dyDescent="0.35">
      <c r="B25" s="13" t="s">
        <v>20</v>
      </c>
      <c r="C25" s="118">
        <v>0</v>
      </c>
      <c r="D25" s="118">
        <v>0</v>
      </c>
      <c r="E25" s="118">
        <v>0</v>
      </c>
      <c r="F25" s="118">
        <v>0</v>
      </c>
      <c r="G25" s="118">
        <v>0</v>
      </c>
      <c r="H25" s="119">
        <f t="shared" si="5"/>
        <v>0</v>
      </c>
      <c r="I25" s="119"/>
      <c r="J25" s="118">
        <v>0</v>
      </c>
      <c r="K25" s="118">
        <v>0</v>
      </c>
      <c r="L25" s="118">
        <v>0</v>
      </c>
      <c r="M25" s="118">
        <v>0</v>
      </c>
      <c r="N25" s="119">
        <f t="shared" si="0"/>
        <v>0</v>
      </c>
      <c r="O25" s="119"/>
      <c r="P25" s="118">
        <v>0</v>
      </c>
      <c r="Q25" s="118">
        <v>0</v>
      </c>
      <c r="R25" s="118">
        <v>0</v>
      </c>
      <c r="S25" s="118">
        <v>0</v>
      </c>
      <c r="T25" s="116">
        <f t="shared" si="1"/>
        <v>0</v>
      </c>
      <c r="U25" s="119"/>
      <c r="V25" s="118">
        <v>0</v>
      </c>
      <c r="W25" s="118">
        <v>0</v>
      </c>
      <c r="X25" s="118">
        <v>0</v>
      </c>
      <c r="Y25" s="118">
        <v>0</v>
      </c>
      <c r="Z25" s="119">
        <f t="shared" si="2"/>
        <v>0</v>
      </c>
      <c r="AA25" s="119"/>
      <c r="AB25" s="116">
        <f t="shared" si="16"/>
        <v>0</v>
      </c>
      <c r="AC25" s="118">
        <v>0</v>
      </c>
      <c r="AD25" s="118">
        <v>0</v>
      </c>
      <c r="AE25" s="118">
        <v>0</v>
      </c>
      <c r="AF25" s="118">
        <v>0</v>
      </c>
      <c r="AG25" s="118">
        <v>0</v>
      </c>
      <c r="AH25" s="118">
        <v>0</v>
      </c>
      <c r="AI25" s="126"/>
      <c r="AJ25" s="126">
        <f t="shared" si="17"/>
        <v>0</v>
      </c>
    </row>
    <row r="26" spans="2:36" x14ac:dyDescent="0.35">
      <c r="B26" s="13" t="s">
        <v>192</v>
      </c>
      <c r="C26" s="118">
        <v>0</v>
      </c>
      <c r="D26" s="118">
        <v>0</v>
      </c>
      <c r="E26" s="118">
        <v>0</v>
      </c>
      <c r="F26" s="118">
        <v>0</v>
      </c>
      <c r="G26" s="118">
        <v>0</v>
      </c>
      <c r="H26" s="119">
        <f t="shared" ref="H26" si="24">SUM(D26:G26)</f>
        <v>0</v>
      </c>
      <c r="I26" s="119"/>
      <c r="J26" s="118">
        <v>0</v>
      </c>
      <c r="K26" s="118">
        <v>0</v>
      </c>
      <c r="L26" s="118">
        <v>0</v>
      </c>
      <c r="M26" s="118">
        <v>0</v>
      </c>
      <c r="N26" s="119">
        <f t="shared" ref="N26" si="25">SUM(J26:M26)</f>
        <v>0</v>
      </c>
      <c r="O26" s="119"/>
      <c r="P26" s="118">
        <v>0</v>
      </c>
      <c r="Q26" s="118">
        <v>0</v>
      </c>
      <c r="R26" s="118">
        <v>0</v>
      </c>
      <c r="S26" s="118">
        <v>0</v>
      </c>
      <c r="T26" s="116">
        <f t="shared" ref="T26" si="26">SUM(P26:S26)</f>
        <v>0</v>
      </c>
      <c r="U26" s="119"/>
      <c r="V26" s="118">
        <v>0</v>
      </c>
      <c r="W26" s="118">
        <v>0</v>
      </c>
      <c r="X26" s="118">
        <v>0</v>
      </c>
      <c r="Y26" s="118">
        <v>0</v>
      </c>
      <c r="Z26" s="119">
        <f t="shared" ref="Z26" si="27">SUM(V26:Y26)</f>
        <v>0</v>
      </c>
      <c r="AA26" s="119"/>
      <c r="AB26" s="116">
        <f t="shared" si="16"/>
        <v>0</v>
      </c>
      <c r="AC26" s="118">
        <v>0</v>
      </c>
      <c r="AD26" s="118">
        <v>0</v>
      </c>
      <c r="AE26" s="118">
        <v>0</v>
      </c>
      <c r="AF26" s="118">
        <v>0</v>
      </c>
      <c r="AG26" s="118">
        <v>0</v>
      </c>
      <c r="AH26" s="118">
        <v>0</v>
      </c>
      <c r="AI26" s="126"/>
      <c r="AJ26" s="126">
        <f t="shared" ref="AJ26" si="28">SUM(AC26:AH26)</f>
        <v>0</v>
      </c>
    </row>
    <row r="27" spans="2:36" x14ac:dyDescent="0.35">
      <c r="B27" s="13" t="s">
        <v>173</v>
      </c>
      <c r="C27" s="118">
        <v>0</v>
      </c>
      <c r="D27" s="118">
        <v>0</v>
      </c>
      <c r="E27" s="118">
        <v>0</v>
      </c>
      <c r="F27" s="118">
        <v>0</v>
      </c>
      <c r="G27" s="118">
        <v>0</v>
      </c>
      <c r="H27" s="119">
        <f t="shared" si="5"/>
        <v>0</v>
      </c>
      <c r="I27" s="119"/>
      <c r="J27" s="118">
        <v>0</v>
      </c>
      <c r="K27" s="118">
        <v>0</v>
      </c>
      <c r="L27" s="118">
        <v>0</v>
      </c>
      <c r="M27" s="118">
        <v>0</v>
      </c>
      <c r="N27" s="119">
        <f t="shared" si="0"/>
        <v>0</v>
      </c>
      <c r="O27" s="119"/>
      <c r="P27" s="118">
        <v>0</v>
      </c>
      <c r="Q27" s="118">
        <v>0</v>
      </c>
      <c r="R27" s="118">
        <v>0</v>
      </c>
      <c r="S27" s="118">
        <v>0</v>
      </c>
      <c r="T27" s="116">
        <f t="shared" si="1"/>
        <v>0</v>
      </c>
      <c r="U27" s="119"/>
      <c r="V27" s="118">
        <v>0</v>
      </c>
      <c r="W27" s="118">
        <v>0</v>
      </c>
      <c r="X27" s="118">
        <v>0</v>
      </c>
      <c r="Y27" s="118">
        <v>0</v>
      </c>
      <c r="Z27" s="119">
        <f t="shared" si="2"/>
        <v>0</v>
      </c>
      <c r="AA27" s="119"/>
      <c r="AB27" s="116">
        <f t="shared" si="16"/>
        <v>0</v>
      </c>
      <c r="AC27" s="118">
        <v>0</v>
      </c>
      <c r="AD27" s="118">
        <v>0</v>
      </c>
      <c r="AE27" s="118">
        <v>0</v>
      </c>
      <c r="AF27" s="118">
        <v>0</v>
      </c>
      <c r="AG27" s="118">
        <v>0</v>
      </c>
      <c r="AH27" s="118">
        <v>0</v>
      </c>
      <c r="AI27" s="126"/>
      <c r="AJ27" s="126">
        <f t="shared" si="17"/>
        <v>0</v>
      </c>
    </row>
    <row r="28" spans="2:36" x14ac:dyDescent="0.35">
      <c r="B28" s="13" t="s">
        <v>64</v>
      </c>
      <c r="C28" s="118">
        <v>0</v>
      </c>
      <c r="D28" s="118">
        <v>0</v>
      </c>
      <c r="E28" s="118">
        <v>0</v>
      </c>
      <c r="F28" s="118">
        <v>0</v>
      </c>
      <c r="G28" s="118">
        <v>0</v>
      </c>
      <c r="H28" s="119">
        <f t="shared" si="5"/>
        <v>0</v>
      </c>
      <c r="I28" s="119"/>
      <c r="J28" s="118">
        <v>0</v>
      </c>
      <c r="K28" s="118">
        <v>0</v>
      </c>
      <c r="L28" s="118">
        <v>0</v>
      </c>
      <c r="M28" s="118">
        <v>0</v>
      </c>
      <c r="N28" s="119">
        <f t="shared" si="0"/>
        <v>0</v>
      </c>
      <c r="O28" s="119"/>
      <c r="P28" s="118">
        <v>0</v>
      </c>
      <c r="Q28" s="118">
        <v>0</v>
      </c>
      <c r="R28" s="118">
        <v>0</v>
      </c>
      <c r="S28" s="118">
        <v>0</v>
      </c>
      <c r="T28" s="116">
        <f t="shared" si="1"/>
        <v>0</v>
      </c>
      <c r="U28" s="119"/>
      <c r="V28" s="118">
        <v>0</v>
      </c>
      <c r="W28" s="118">
        <v>0</v>
      </c>
      <c r="X28" s="118">
        <v>0</v>
      </c>
      <c r="Y28" s="118">
        <v>0</v>
      </c>
      <c r="Z28" s="119">
        <f t="shared" si="2"/>
        <v>0</v>
      </c>
      <c r="AA28" s="119"/>
      <c r="AB28" s="116">
        <f t="shared" si="16"/>
        <v>0</v>
      </c>
      <c r="AC28" s="118">
        <v>0</v>
      </c>
      <c r="AD28" s="118">
        <v>0</v>
      </c>
      <c r="AE28" s="118">
        <v>0</v>
      </c>
      <c r="AF28" s="118">
        <v>0</v>
      </c>
      <c r="AG28" s="118">
        <v>0</v>
      </c>
      <c r="AH28" s="118">
        <v>0</v>
      </c>
      <c r="AI28" s="126"/>
      <c r="AJ28" s="126">
        <f t="shared" si="17"/>
        <v>0</v>
      </c>
    </row>
    <row r="29" spans="2:36" x14ac:dyDescent="0.35">
      <c r="B29" s="13" t="s">
        <v>126</v>
      </c>
      <c r="C29" s="118">
        <v>0</v>
      </c>
      <c r="D29" s="118">
        <v>0</v>
      </c>
      <c r="E29" s="118">
        <v>0</v>
      </c>
      <c r="F29" s="118">
        <v>0</v>
      </c>
      <c r="G29" s="118">
        <v>0</v>
      </c>
      <c r="H29" s="119">
        <f t="shared" ref="H29" si="29">SUM(D29:G29)</f>
        <v>0</v>
      </c>
      <c r="I29" s="119"/>
      <c r="J29" s="118">
        <v>0</v>
      </c>
      <c r="K29" s="118">
        <v>0</v>
      </c>
      <c r="L29" s="118">
        <v>0</v>
      </c>
      <c r="M29" s="118">
        <v>0</v>
      </c>
      <c r="N29" s="119">
        <f t="shared" ref="N29" si="30">SUM(J29:M29)</f>
        <v>0</v>
      </c>
      <c r="O29" s="119"/>
      <c r="P29" s="118">
        <v>0</v>
      </c>
      <c r="Q29" s="118">
        <v>0</v>
      </c>
      <c r="R29" s="118">
        <v>0</v>
      </c>
      <c r="S29" s="118">
        <v>0</v>
      </c>
      <c r="T29" s="116">
        <f t="shared" ref="T29" si="31">SUM(P29:S29)</f>
        <v>0</v>
      </c>
      <c r="U29" s="119"/>
      <c r="V29" s="118">
        <v>0</v>
      </c>
      <c r="W29" s="118">
        <v>0</v>
      </c>
      <c r="X29" s="118">
        <v>0</v>
      </c>
      <c r="Y29" s="118">
        <v>0</v>
      </c>
      <c r="Z29" s="119">
        <f t="shared" ref="Z29" si="32">SUM(V29:Y29)</f>
        <v>0</v>
      </c>
      <c r="AA29" s="119"/>
      <c r="AB29" s="116">
        <f t="shared" si="16"/>
        <v>0</v>
      </c>
      <c r="AC29" s="118">
        <v>0</v>
      </c>
      <c r="AD29" s="118">
        <v>0</v>
      </c>
      <c r="AE29" s="118">
        <v>0</v>
      </c>
      <c r="AF29" s="118">
        <v>0</v>
      </c>
      <c r="AG29" s="118">
        <v>0</v>
      </c>
      <c r="AH29" s="118">
        <v>0</v>
      </c>
      <c r="AI29" s="126"/>
      <c r="AJ29" s="126">
        <f t="shared" ref="AJ29" si="33">SUM(AC29:AH29)</f>
        <v>0</v>
      </c>
    </row>
    <row r="30" spans="2:36" x14ac:dyDescent="0.35">
      <c r="B30" s="13" t="s">
        <v>21</v>
      </c>
      <c r="C30" s="118">
        <v>0</v>
      </c>
      <c r="D30" s="118">
        <v>0</v>
      </c>
      <c r="E30" s="118">
        <v>0</v>
      </c>
      <c r="F30" s="118">
        <v>0</v>
      </c>
      <c r="G30" s="118">
        <v>0</v>
      </c>
      <c r="H30" s="119">
        <f t="shared" si="5"/>
        <v>0</v>
      </c>
      <c r="I30" s="119"/>
      <c r="J30" s="118">
        <v>0</v>
      </c>
      <c r="K30" s="118">
        <v>0</v>
      </c>
      <c r="L30" s="118">
        <v>0</v>
      </c>
      <c r="M30" s="118">
        <v>0</v>
      </c>
      <c r="N30" s="119">
        <f t="shared" si="0"/>
        <v>0</v>
      </c>
      <c r="O30" s="119"/>
      <c r="P30" s="118">
        <v>0</v>
      </c>
      <c r="Q30" s="118">
        <v>0</v>
      </c>
      <c r="R30" s="118">
        <v>0</v>
      </c>
      <c r="S30" s="118">
        <v>0</v>
      </c>
      <c r="T30" s="116">
        <f t="shared" si="1"/>
        <v>0</v>
      </c>
      <c r="U30" s="119"/>
      <c r="V30" s="118">
        <v>0</v>
      </c>
      <c r="W30" s="118">
        <v>0</v>
      </c>
      <c r="X30" s="118">
        <v>0</v>
      </c>
      <c r="Y30" s="118">
        <v>0</v>
      </c>
      <c r="Z30" s="119">
        <f t="shared" si="2"/>
        <v>0</v>
      </c>
      <c r="AA30" s="119"/>
      <c r="AB30" s="116">
        <f t="shared" si="16"/>
        <v>0</v>
      </c>
      <c r="AC30" s="118">
        <v>0</v>
      </c>
      <c r="AD30" s="118">
        <v>0</v>
      </c>
      <c r="AE30" s="118">
        <v>0</v>
      </c>
      <c r="AF30" s="118">
        <v>0</v>
      </c>
      <c r="AG30" s="118">
        <v>0</v>
      </c>
      <c r="AH30" s="118">
        <v>0</v>
      </c>
      <c r="AI30" s="116"/>
      <c r="AJ30" s="126">
        <f t="shared" si="17"/>
        <v>0</v>
      </c>
    </row>
    <row r="31" spans="2:36" x14ac:dyDescent="0.35">
      <c r="B31" s="24" t="s">
        <v>0</v>
      </c>
      <c r="C31" s="57">
        <f>SUM(C22:C30)</f>
        <v>0</v>
      </c>
      <c r="D31" s="57">
        <f>SUM(D22:D30)</f>
        <v>0</v>
      </c>
      <c r="E31" s="57">
        <f>SUM(E22:E30)</f>
        <v>0</v>
      </c>
      <c r="F31" s="57">
        <f>SUM(F22:F30)</f>
        <v>0</v>
      </c>
      <c r="G31" s="57">
        <f>SUM(G22:G30)</f>
        <v>0</v>
      </c>
      <c r="H31" s="166">
        <f t="shared" si="5"/>
        <v>0</v>
      </c>
      <c r="I31" s="166"/>
      <c r="J31" s="57">
        <f>SUM(J22:J30)</f>
        <v>0</v>
      </c>
      <c r="K31" s="57">
        <f>SUM(K22:K30)</f>
        <v>0</v>
      </c>
      <c r="L31" s="57">
        <f>SUM(L22:L30)</f>
        <v>0</v>
      </c>
      <c r="M31" s="57">
        <f>SUM(M22:M30)</f>
        <v>0</v>
      </c>
      <c r="N31" s="166">
        <f t="shared" si="0"/>
        <v>0</v>
      </c>
      <c r="O31" s="166"/>
      <c r="P31" s="57">
        <f>SUM(P22:P30)</f>
        <v>0</v>
      </c>
      <c r="Q31" s="57">
        <f>SUM(Q22:Q30)</f>
        <v>0</v>
      </c>
      <c r="R31" s="57">
        <f>SUM(R22:R30)</f>
        <v>0</v>
      </c>
      <c r="S31" s="57">
        <f>SUM(S22:S30)</f>
        <v>0</v>
      </c>
      <c r="T31" s="57">
        <f t="shared" si="1"/>
        <v>0</v>
      </c>
      <c r="U31" s="166"/>
      <c r="V31" s="57">
        <f>SUM(V22:V30)</f>
        <v>0</v>
      </c>
      <c r="W31" s="57">
        <f>SUM(W22:W30)</f>
        <v>0</v>
      </c>
      <c r="X31" s="57">
        <f>SUM(X22:X30)</f>
        <v>0</v>
      </c>
      <c r="Y31" s="57">
        <f>SUM(Y22:Y30)</f>
        <v>0</v>
      </c>
      <c r="Z31" s="166">
        <f t="shared" si="2"/>
        <v>0</v>
      </c>
      <c r="AA31" s="166"/>
      <c r="AB31" s="57">
        <f t="shared" si="16"/>
        <v>0</v>
      </c>
      <c r="AC31" s="57">
        <f t="shared" ref="AC31:AH31" si="34">SUM(AC22:AC30)</f>
        <v>0</v>
      </c>
      <c r="AD31" s="57">
        <f t="shared" si="34"/>
        <v>0</v>
      </c>
      <c r="AE31" s="57">
        <f t="shared" si="34"/>
        <v>0</v>
      </c>
      <c r="AF31" s="57">
        <f t="shared" si="34"/>
        <v>0</v>
      </c>
      <c r="AG31" s="57">
        <f t="shared" si="34"/>
        <v>0</v>
      </c>
      <c r="AH31" s="57">
        <f t="shared" si="34"/>
        <v>0</v>
      </c>
      <c r="AI31" s="104"/>
      <c r="AJ31" s="104">
        <f>SUM(AC31:AH31)</f>
        <v>0</v>
      </c>
    </row>
    <row r="32" spans="2:36" x14ac:dyDescent="0.35">
      <c r="C32" s="126"/>
      <c r="D32" s="116"/>
      <c r="E32" s="116"/>
      <c r="F32" s="116"/>
      <c r="G32" s="116"/>
      <c r="H32" s="119"/>
      <c r="I32" s="119"/>
      <c r="J32" s="116"/>
      <c r="K32" s="116"/>
      <c r="L32" s="116"/>
      <c r="M32" s="116"/>
      <c r="N32" s="119"/>
      <c r="O32" s="119"/>
      <c r="P32" s="116"/>
      <c r="Q32" s="116"/>
      <c r="R32" s="116"/>
      <c r="S32" s="116"/>
      <c r="T32" s="116"/>
      <c r="U32" s="119"/>
      <c r="V32" s="116"/>
      <c r="W32" s="116"/>
      <c r="X32" s="116"/>
      <c r="Y32" s="116"/>
      <c r="Z32" s="119"/>
      <c r="AA32" s="119"/>
      <c r="AB32" s="126"/>
      <c r="AC32" s="116"/>
      <c r="AD32" s="116"/>
      <c r="AE32" s="116"/>
      <c r="AF32" s="116"/>
      <c r="AG32" s="116"/>
      <c r="AH32" s="116"/>
      <c r="AI32" s="126"/>
      <c r="AJ32" s="126"/>
    </row>
    <row r="33" spans="2:36" x14ac:dyDescent="0.35">
      <c r="B33" s="13" t="s">
        <v>131</v>
      </c>
      <c r="C33" s="116">
        <f>C19-C31</f>
        <v>0</v>
      </c>
      <c r="D33" s="116">
        <f>D19-D31</f>
        <v>0</v>
      </c>
      <c r="E33" s="116">
        <f>E19-E31</f>
        <v>0</v>
      </c>
      <c r="F33" s="116">
        <f>F19-F31</f>
        <v>0</v>
      </c>
      <c r="G33" s="116">
        <f>G19-G31</f>
        <v>0</v>
      </c>
      <c r="H33" s="119">
        <f t="shared" si="5"/>
        <v>0</v>
      </c>
      <c r="I33" s="119"/>
      <c r="J33" s="116">
        <f>J19-J31</f>
        <v>0</v>
      </c>
      <c r="K33" s="116">
        <f>K19-K31</f>
        <v>0</v>
      </c>
      <c r="L33" s="116">
        <f>L19-L31</f>
        <v>0</v>
      </c>
      <c r="M33" s="116">
        <f>M19-M31</f>
        <v>0</v>
      </c>
      <c r="N33" s="119">
        <f t="shared" si="0"/>
        <v>0</v>
      </c>
      <c r="O33" s="119"/>
      <c r="P33" s="116">
        <f>P19-P31</f>
        <v>0</v>
      </c>
      <c r="Q33" s="116">
        <f>Q19-Q31</f>
        <v>0</v>
      </c>
      <c r="R33" s="116">
        <f>R19-R31</f>
        <v>0</v>
      </c>
      <c r="S33" s="116">
        <f>S19-S31</f>
        <v>0</v>
      </c>
      <c r="T33" s="116">
        <f t="shared" si="1"/>
        <v>0</v>
      </c>
      <c r="U33" s="119"/>
      <c r="V33" s="116">
        <f>V19-V31</f>
        <v>0</v>
      </c>
      <c r="W33" s="116">
        <f>W19-W31</f>
        <v>0</v>
      </c>
      <c r="X33" s="116">
        <f>X19-X31</f>
        <v>0</v>
      </c>
      <c r="Y33" s="116">
        <f>Y19-Y31</f>
        <v>0</v>
      </c>
      <c r="Z33" s="119">
        <f t="shared" si="2"/>
        <v>0</v>
      </c>
      <c r="AA33" s="119"/>
      <c r="AB33" s="116">
        <f>H33+N33+T33+Z33</f>
        <v>0</v>
      </c>
      <c r="AC33" s="116">
        <f t="shared" ref="AC33:AH33" si="35">AC19-AC31</f>
        <v>0</v>
      </c>
      <c r="AD33" s="116">
        <f t="shared" si="35"/>
        <v>0</v>
      </c>
      <c r="AE33" s="116">
        <f t="shared" si="35"/>
        <v>0</v>
      </c>
      <c r="AF33" s="116">
        <f t="shared" si="35"/>
        <v>0</v>
      </c>
      <c r="AG33" s="116">
        <f t="shared" si="35"/>
        <v>0</v>
      </c>
      <c r="AH33" s="116">
        <f t="shared" si="35"/>
        <v>0</v>
      </c>
      <c r="AI33" s="126"/>
      <c r="AJ33" s="126">
        <f t="shared" si="17"/>
        <v>0</v>
      </c>
    </row>
    <row r="34" spans="2:36" x14ac:dyDescent="0.35">
      <c r="C34" s="126"/>
      <c r="D34" s="116"/>
      <c r="E34" s="116"/>
      <c r="F34" s="116"/>
      <c r="G34" s="116"/>
      <c r="H34" s="119"/>
      <c r="I34" s="119"/>
      <c r="J34" s="116"/>
      <c r="K34" s="116"/>
      <c r="L34" s="116"/>
      <c r="M34" s="116"/>
      <c r="N34" s="119"/>
      <c r="O34" s="119"/>
      <c r="P34" s="116"/>
      <c r="Q34" s="116"/>
      <c r="R34" s="116"/>
      <c r="S34" s="116"/>
      <c r="T34" s="116"/>
      <c r="U34" s="119"/>
      <c r="V34" s="116"/>
      <c r="W34" s="116"/>
      <c r="X34" s="116"/>
      <c r="Y34" s="116"/>
      <c r="Z34" s="119"/>
      <c r="AA34" s="119"/>
      <c r="AB34" s="126"/>
      <c r="AC34" s="116"/>
      <c r="AD34" s="116"/>
      <c r="AE34" s="116"/>
      <c r="AF34" s="116"/>
      <c r="AG34" s="116"/>
      <c r="AH34" s="116"/>
      <c r="AI34" s="126"/>
      <c r="AJ34" s="126"/>
    </row>
    <row r="35" spans="2:36" x14ac:dyDescent="0.35">
      <c r="B35" s="13" t="s">
        <v>22</v>
      </c>
      <c r="C35" s="118">
        <v>0</v>
      </c>
      <c r="D35" s="118">
        <v>0</v>
      </c>
      <c r="E35" s="118">
        <v>0</v>
      </c>
      <c r="F35" s="118">
        <v>0</v>
      </c>
      <c r="G35" s="118">
        <v>0</v>
      </c>
      <c r="H35" s="119">
        <f t="shared" si="5"/>
        <v>0</v>
      </c>
      <c r="I35" s="119"/>
      <c r="J35" s="118">
        <v>0</v>
      </c>
      <c r="K35" s="118">
        <v>0</v>
      </c>
      <c r="L35" s="118">
        <v>0</v>
      </c>
      <c r="M35" s="118">
        <v>0</v>
      </c>
      <c r="N35" s="119">
        <f t="shared" si="0"/>
        <v>0</v>
      </c>
      <c r="O35" s="119"/>
      <c r="P35" s="118">
        <v>0</v>
      </c>
      <c r="Q35" s="118">
        <v>0</v>
      </c>
      <c r="R35" s="118">
        <v>0</v>
      </c>
      <c r="S35" s="118">
        <v>0</v>
      </c>
      <c r="T35" s="116">
        <f t="shared" si="1"/>
        <v>0</v>
      </c>
      <c r="U35" s="119"/>
      <c r="V35" s="118">
        <v>0</v>
      </c>
      <c r="W35" s="118">
        <v>0</v>
      </c>
      <c r="X35" s="118">
        <v>0</v>
      </c>
      <c r="Y35" s="118">
        <v>0</v>
      </c>
      <c r="Z35" s="119">
        <f t="shared" si="2"/>
        <v>0</v>
      </c>
      <c r="AA35" s="119"/>
      <c r="AB35" s="126">
        <f>+Z35+T35+N35+H35</f>
        <v>0</v>
      </c>
      <c r="AC35" s="118">
        <v>0</v>
      </c>
      <c r="AD35" s="118">
        <v>0</v>
      </c>
      <c r="AE35" s="118">
        <v>0</v>
      </c>
      <c r="AF35" s="118">
        <v>0</v>
      </c>
      <c r="AG35" s="118">
        <v>0</v>
      </c>
      <c r="AH35" s="118">
        <v>0</v>
      </c>
      <c r="AI35" s="126"/>
      <c r="AJ35" s="126">
        <f t="shared" ref="AJ35:AJ36" si="36">SUM(AC35:AH35)</f>
        <v>0</v>
      </c>
    </row>
    <row r="36" spans="2:36" x14ac:dyDescent="0.35">
      <c r="B36" s="13" t="s">
        <v>23</v>
      </c>
      <c r="C36" s="118">
        <v>0</v>
      </c>
      <c r="D36" s="118">
        <v>0</v>
      </c>
      <c r="E36" s="118">
        <v>0</v>
      </c>
      <c r="F36" s="118">
        <v>0</v>
      </c>
      <c r="G36" s="118">
        <v>0</v>
      </c>
      <c r="H36" s="119">
        <f t="shared" si="5"/>
        <v>0</v>
      </c>
      <c r="I36" s="119"/>
      <c r="J36" s="118">
        <v>0</v>
      </c>
      <c r="K36" s="118">
        <v>0</v>
      </c>
      <c r="L36" s="118">
        <v>0</v>
      </c>
      <c r="M36" s="118">
        <v>0</v>
      </c>
      <c r="N36" s="119">
        <f t="shared" si="0"/>
        <v>0</v>
      </c>
      <c r="O36" s="119"/>
      <c r="P36" s="118">
        <v>0</v>
      </c>
      <c r="Q36" s="118">
        <v>0</v>
      </c>
      <c r="R36" s="118">
        <v>0</v>
      </c>
      <c r="S36" s="118">
        <v>0</v>
      </c>
      <c r="T36" s="116">
        <f t="shared" si="1"/>
        <v>0</v>
      </c>
      <c r="U36" s="119"/>
      <c r="V36" s="118">
        <v>0</v>
      </c>
      <c r="W36" s="118">
        <v>0</v>
      </c>
      <c r="X36" s="118">
        <v>0</v>
      </c>
      <c r="Y36" s="118">
        <v>0</v>
      </c>
      <c r="Z36" s="119">
        <f>SUM(V36:Y36)</f>
        <v>0</v>
      </c>
      <c r="AA36" s="119"/>
      <c r="AB36" s="126">
        <f>+Z36+T36+N36+H36</f>
        <v>0</v>
      </c>
      <c r="AC36" s="118">
        <v>0</v>
      </c>
      <c r="AD36" s="118">
        <v>0</v>
      </c>
      <c r="AE36" s="118">
        <v>0</v>
      </c>
      <c r="AF36" s="118">
        <v>0</v>
      </c>
      <c r="AG36" s="118">
        <v>0</v>
      </c>
      <c r="AH36" s="118">
        <v>0</v>
      </c>
      <c r="AI36" s="126"/>
      <c r="AJ36" s="126">
        <f t="shared" si="36"/>
        <v>0</v>
      </c>
    </row>
    <row r="37" spans="2:36" x14ac:dyDescent="0.35">
      <c r="B37" s="13" t="s">
        <v>24</v>
      </c>
      <c r="C37" s="116">
        <f>C33-(C35+C36)</f>
        <v>0</v>
      </c>
      <c r="D37" s="116">
        <f>D33-(D35+D36)</f>
        <v>0</v>
      </c>
      <c r="E37" s="116">
        <f t="shared" ref="E37:G37" si="37">E33-(E35+E36)</f>
        <v>0</v>
      </c>
      <c r="F37" s="116">
        <f t="shared" si="37"/>
        <v>0</v>
      </c>
      <c r="G37" s="116">
        <f t="shared" si="37"/>
        <v>0</v>
      </c>
      <c r="H37" s="119">
        <f>SUM(D37:G37)</f>
        <v>0</v>
      </c>
      <c r="I37" s="119"/>
      <c r="J37" s="116">
        <f>J33-(J35+J36)</f>
        <v>0</v>
      </c>
      <c r="K37" s="116">
        <f t="shared" ref="K37:M37" si="38">K33-(K35+K36)</f>
        <v>0</v>
      </c>
      <c r="L37" s="116">
        <f t="shared" si="38"/>
        <v>0</v>
      </c>
      <c r="M37" s="116">
        <f t="shared" si="38"/>
        <v>0</v>
      </c>
      <c r="N37" s="119">
        <f t="shared" si="0"/>
        <v>0</v>
      </c>
      <c r="O37" s="119"/>
      <c r="P37" s="116">
        <f>P33-(P35+P36)</f>
        <v>0</v>
      </c>
      <c r="Q37" s="116">
        <f t="shared" ref="Q37:S37" si="39">Q33-(Q35+Q36)</f>
        <v>0</v>
      </c>
      <c r="R37" s="116">
        <f t="shared" si="39"/>
        <v>0</v>
      </c>
      <c r="S37" s="116">
        <f t="shared" si="39"/>
        <v>0</v>
      </c>
      <c r="T37" s="116">
        <f t="shared" si="1"/>
        <v>0</v>
      </c>
      <c r="U37" s="119"/>
      <c r="V37" s="116">
        <f>V33-(V35+V36)</f>
        <v>0</v>
      </c>
      <c r="W37" s="116">
        <f t="shared" ref="W37:X37" si="40">W33-(W35+W36)</f>
        <v>0</v>
      </c>
      <c r="X37" s="116">
        <f t="shared" si="40"/>
        <v>0</v>
      </c>
      <c r="Y37" s="116">
        <f>Y33-(Y35+Y36)</f>
        <v>0</v>
      </c>
      <c r="Z37" s="119">
        <f>SUM(V37:Y37)</f>
        <v>0</v>
      </c>
      <c r="AA37" s="119"/>
      <c r="AB37" s="126">
        <f>+Z37+T37+N37+H37</f>
        <v>0</v>
      </c>
      <c r="AC37" s="116">
        <f>AC33-(AC35+AC36)</f>
        <v>0</v>
      </c>
      <c r="AD37" s="116">
        <f t="shared" ref="AD37:AG37" si="41">AD33-(AD35+AD36)</f>
        <v>0</v>
      </c>
      <c r="AE37" s="116">
        <f t="shared" si="41"/>
        <v>0</v>
      </c>
      <c r="AF37" s="116">
        <f t="shared" si="41"/>
        <v>0</v>
      </c>
      <c r="AG37" s="116">
        <f t="shared" si="41"/>
        <v>0</v>
      </c>
      <c r="AH37" s="116">
        <f>AH33-(AH35+AH36)</f>
        <v>0</v>
      </c>
      <c r="AI37" s="126"/>
      <c r="AJ37" s="126">
        <f>SUM(AC37:AH37)</f>
        <v>0</v>
      </c>
    </row>
    <row r="38" spans="2:36" x14ac:dyDescent="0.35">
      <c r="C38" s="126"/>
      <c r="D38" s="116"/>
      <c r="E38" s="116"/>
      <c r="F38" s="116"/>
      <c r="G38" s="116"/>
      <c r="H38" s="119"/>
      <c r="I38" s="119"/>
      <c r="J38" s="116"/>
      <c r="K38" s="116"/>
      <c r="L38" s="116"/>
      <c r="M38" s="116"/>
      <c r="N38" s="119"/>
      <c r="O38" s="119"/>
      <c r="P38" s="116"/>
      <c r="Q38" s="116"/>
      <c r="R38" s="116"/>
      <c r="S38" s="116"/>
      <c r="T38" s="116"/>
      <c r="U38" s="119"/>
      <c r="V38" s="116"/>
      <c r="W38" s="116"/>
      <c r="X38" s="116"/>
      <c r="Y38" s="116"/>
      <c r="Z38" s="119"/>
      <c r="AA38" s="119"/>
      <c r="AB38" s="126"/>
      <c r="AC38" s="116"/>
      <c r="AD38" s="116"/>
      <c r="AE38" s="116"/>
      <c r="AF38" s="116"/>
      <c r="AG38" s="116"/>
      <c r="AH38" s="116"/>
      <c r="AI38" s="126"/>
      <c r="AJ38" s="126"/>
    </row>
    <row r="39" spans="2:36" s="86" customFormat="1" x14ac:dyDescent="0.35">
      <c r="B39" s="86" t="s">
        <v>169</v>
      </c>
      <c r="C39" s="160">
        <v>0</v>
      </c>
      <c r="D39" s="160">
        <v>0</v>
      </c>
      <c r="E39" s="160">
        <v>0</v>
      </c>
      <c r="F39" s="160">
        <v>0</v>
      </c>
      <c r="G39" s="160">
        <v>0</v>
      </c>
      <c r="H39" s="161">
        <f>SUM(D39:G39)</f>
        <v>0</v>
      </c>
      <c r="I39" s="161"/>
      <c r="J39" s="160">
        <v>0</v>
      </c>
      <c r="K39" s="160">
        <v>0</v>
      </c>
      <c r="L39" s="160">
        <v>0</v>
      </c>
      <c r="M39" s="160">
        <v>0</v>
      </c>
      <c r="N39" s="161">
        <f>SUM(J39:M39)</f>
        <v>0</v>
      </c>
      <c r="O39" s="161"/>
      <c r="P39" s="160">
        <v>0</v>
      </c>
      <c r="Q39" s="160">
        <v>0</v>
      </c>
      <c r="R39" s="160">
        <v>0</v>
      </c>
      <c r="S39" s="160">
        <v>0</v>
      </c>
      <c r="T39" s="161">
        <f>SUM(P39:S39)</f>
        <v>0</v>
      </c>
      <c r="U39" s="161"/>
      <c r="V39" s="160">
        <v>0</v>
      </c>
      <c r="W39" s="160">
        <v>0</v>
      </c>
      <c r="X39" s="160">
        <v>0</v>
      </c>
      <c r="Y39" s="160">
        <v>0</v>
      </c>
      <c r="Z39" s="161">
        <f>SUM(V39:Y39)</f>
        <v>0</v>
      </c>
      <c r="AA39" s="161"/>
      <c r="AB39" s="162">
        <f>+Z39+T39+N39+H39</f>
        <v>0</v>
      </c>
      <c r="AC39" s="160">
        <v>0</v>
      </c>
      <c r="AD39" s="160">
        <v>0</v>
      </c>
      <c r="AE39" s="160">
        <v>0</v>
      </c>
      <c r="AF39" s="160">
        <v>0</v>
      </c>
      <c r="AG39" s="160">
        <v>0</v>
      </c>
      <c r="AH39" s="160">
        <v>0</v>
      </c>
      <c r="AI39" s="162"/>
      <c r="AJ39" s="162">
        <f>SUM(AC39:AH39)</f>
        <v>0</v>
      </c>
    </row>
    <row r="40" spans="2:36" s="86" customFormat="1" x14ac:dyDescent="0.35">
      <c r="B40" s="86" t="s">
        <v>170</v>
      </c>
      <c r="C40" s="160">
        <v>0</v>
      </c>
      <c r="D40" s="160">
        <v>0</v>
      </c>
      <c r="E40" s="160">
        <v>0</v>
      </c>
      <c r="F40" s="160">
        <v>0</v>
      </c>
      <c r="G40" s="160">
        <v>0</v>
      </c>
      <c r="H40" s="161">
        <f>SUM(D40:G40)</f>
        <v>0</v>
      </c>
      <c r="I40" s="161"/>
      <c r="J40" s="160">
        <v>0</v>
      </c>
      <c r="K40" s="160">
        <v>0</v>
      </c>
      <c r="L40" s="160">
        <v>0</v>
      </c>
      <c r="M40" s="160">
        <v>0</v>
      </c>
      <c r="N40" s="161">
        <f>SUM(J40:M40)</f>
        <v>0</v>
      </c>
      <c r="O40" s="161"/>
      <c r="P40" s="160">
        <v>0</v>
      </c>
      <c r="Q40" s="160">
        <v>0</v>
      </c>
      <c r="R40" s="160">
        <v>0</v>
      </c>
      <c r="S40" s="160">
        <v>0</v>
      </c>
      <c r="T40" s="161">
        <f>SUM(P40:S40)</f>
        <v>0</v>
      </c>
      <c r="U40" s="161"/>
      <c r="V40" s="160">
        <v>0</v>
      </c>
      <c r="W40" s="160">
        <v>0</v>
      </c>
      <c r="X40" s="160">
        <v>0</v>
      </c>
      <c r="Y40" s="160">
        <v>0</v>
      </c>
      <c r="Z40" s="161">
        <f>SUM(V40:Y40)</f>
        <v>0</v>
      </c>
      <c r="AA40" s="161"/>
      <c r="AB40" s="162">
        <f>+Z40+T40+N40+H40</f>
        <v>0</v>
      </c>
      <c r="AC40" s="160">
        <v>0</v>
      </c>
      <c r="AD40" s="160">
        <v>0</v>
      </c>
      <c r="AE40" s="160">
        <v>0</v>
      </c>
      <c r="AF40" s="160">
        <v>0</v>
      </c>
      <c r="AG40" s="160">
        <v>0</v>
      </c>
      <c r="AH40" s="160">
        <v>0</v>
      </c>
      <c r="AI40" s="162"/>
      <c r="AJ40" s="162">
        <f>SUM(AC40:AH40)</f>
        <v>0</v>
      </c>
    </row>
    <row r="41" spans="2:36" x14ac:dyDescent="0.35">
      <c r="B41" s="86" t="s">
        <v>171</v>
      </c>
      <c r="C41" s="118">
        <v>0</v>
      </c>
      <c r="D41" s="118">
        <v>0</v>
      </c>
      <c r="E41" s="118">
        <v>0</v>
      </c>
      <c r="F41" s="118">
        <v>0</v>
      </c>
      <c r="G41" s="118">
        <v>0</v>
      </c>
      <c r="H41" s="119">
        <f>SUM(D41:G41)</f>
        <v>0</v>
      </c>
      <c r="I41" s="119"/>
      <c r="J41" s="118">
        <v>0</v>
      </c>
      <c r="K41" s="118">
        <v>0</v>
      </c>
      <c r="L41" s="118">
        <v>0</v>
      </c>
      <c r="M41" s="118">
        <v>0</v>
      </c>
      <c r="N41" s="119">
        <f t="shared" si="0"/>
        <v>0</v>
      </c>
      <c r="O41" s="119"/>
      <c r="P41" s="118">
        <v>0</v>
      </c>
      <c r="Q41" s="118">
        <v>0</v>
      </c>
      <c r="R41" s="118">
        <v>0</v>
      </c>
      <c r="S41" s="118">
        <v>0</v>
      </c>
      <c r="T41" s="116">
        <f t="shared" si="1"/>
        <v>0</v>
      </c>
      <c r="U41" s="119"/>
      <c r="V41" s="118">
        <v>0</v>
      </c>
      <c r="W41" s="118">
        <v>0</v>
      </c>
      <c r="X41" s="118">
        <v>0</v>
      </c>
      <c r="Y41" s="118">
        <v>0</v>
      </c>
      <c r="Z41" s="119">
        <f t="shared" si="2"/>
        <v>0</v>
      </c>
      <c r="AA41" s="119"/>
      <c r="AB41" s="126">
        <f>+Z41+T41+N41+H41</f>
        <v>0</v>
      </c>
      <c r="AC41" s="118">
        <v>0</v>
      </c>
      <c r="AD41" s="118">
        <v>0</v>
      </c>
      <c r="AE41" s="118">
        <v>0</v>
      </c>
      <c r="AF41" s="118">
        <v>0</v>
      </c>
      <c r="AG41" s="118">
        <v>0</v>
      </c>
      <c r="AH41" s="118">
        <v>0</v>
      </c>
      <c r="AI41" s="126"/>
      <c r="AJ41" s="126">
        <f t="shared" ref="AJ41:AJ48" si="42">SUM(AC41:AH41)</f>
        <v>0</v>
      </c>
    </row>
    <row r="42" spans="2:36" s="86" customFormat="1" x14ac:dyDescent="0.35">
      <c r="B42" s="86" t="s">
        <v>25</v>
      </c>
      <c r="C42" s="161">
        <f>+C37-(C39+C40+C41)</f>
        <v>0</v>
      </c>
      <c r="D42" s="161">
        <f t="shared" ref="D42:AH42" si="43">+D37-(D39+D40+D41)</f>
        <v>0</v>
      </c>
      <c r="E42" s="161">
        <f t="shared" si="43"/>
        <v>0</v>
      </c>
      <c r="F42" s="161">
        <f t="shared" si="43"/>
        <v>0</v>
      </c>
      <c r="G42" s="161">
        <f t="shared" si="43"/>
        <v>0</v>
      </c>
      <c r="H42" s="119">
        <f>SUM(D42:G42)</f>
        <v>0</v>
      </c>
      <c r="I42" s="161"/>
      <c r="J42" s="161">
        <f t="shared" si="43"/>
        <v>0</v>
      </c>
      <c r="K42" s="161">
        <f t="shared" si="43"/>
        <v>0</v>
      </c>
      <c r="L42" s="161">
        <f t="shared" si="43"/>
        <v>0</v>
      </c>
      <c r="M42" s="161">
        <f t="shared" si="43"/>
        <v>0</v>
      </c>
      <c r="N42" s="119">
        <f t="shared" si="0"/>
        <v>0</v>
      </c>
      <c r="O42" s="161"/>
      <c r="P42" s="161">
        <f t="shared" si="43"/>
        <v>0</v>
      </c>
      <c r="Q42" s="161">
        <f t="shared" si="43"/>
        <v>0</v>
      </c>
      <c r="R42" s="161">
        <f t="shared" si="43"/>
        <v>0</v>
      </c>
      <c r="S42" s="161">
        <f t="shared" si="43"/>
        <v>0</v>
      </c>
      <c r="T42" s="116">
        <f t="shared" si="1"/>
        <v>0</v>
      </c>
      <c r="U42" s="161"/>
      <c r="V42" s="161">
        <f t="shared" si="43"/>
        <v>0</v>
      </c>
      <c r="W42" s="161">
        <f t="shared" si="43"/>
        <v>0</v>
      </c>
      <c r="X42" s="161">
        <f t="shared" si="43"/>
        <v>0</v>
      </c>
      <c r="Y42" s="161">
        <f t="shared" si="43"/>
        <v>0</v>
      </c>
      <c r="Z42" s="119">
        <f t="shared" si="2"/>
        <v>0</v>
      </c>
      <c r="AA42" s="161"/>
      <c r="AB42" s="161">
        <f t="shared" si="43"/>
        <v>0</v>
      </c>
      <c r="AC42" s="161">
        <f t="shared" si="43"/>
        <v>0</v>
      </c>
      <c r="AD42" s="161">
        <f t="shared" si="43"/>
        <v>0</v>
      </c>
      <c r="AE42" s="161">
        <f t="shared" si="43"/>
        <v>0</v>
      </c>
      <c r="AF42" s="161">
        <f t="shared" si="43"/>
        <v>0</v>
      </c>
      <c r="AG42" s="161">
        <f t="shared" si="43"/>
        <v>0</v>
      </c>
      <c r="AH42" s="161">
        <f t="shared" si="43"/>
        <v>0</v>
      </c>
      <c r="AI42" s="162"/>
      <c r="AJ42" s="162">
        <f>SUM(AC42:AH42)</f>
        <v>0</v>
      </c>
    </row>
    <row r="43" spans="2:36" x14ac:dyDescent="0.35">
      <c r="C43" s="126"/>
      <c r="D43" s="126"/>
      <c r="E43" s="126"/>
      <c r="F43" s="126"/>
      <c r="G43" s="126"/>
      <c r="H43" s="119"/>
      <c r="I43" s="119"/>
      <c r="J43" s="126"/>
      <c r="K43" s="126"/>
      <c r="L43" s="126"/>
      <c r="M43" s="126"/>
      <c r="N43" s="119"/>
      <c r="O43" s="119"/>
      <c r="P43" s="126"/>
      <c r="Q43" s="126"/>
      <c r="R43" s="126"/>
      <c r="S43" s="126"/>
      <c r="T43" s="116"/>
      <c r="U43" s="119"/>
      <c r="V43" s="126"/>
      <c r="W43" s="126"/>
      <c r="X43" s="126"/>
      <c r="Y43" s="126"/>
      <c r="Z43" s="119"/>
      <c r="AA43" s="119"/>
      <c r="AB43" s="126"/>
      <c r="AC43" s="126"/>
      <c r="AD43" s="126"/>
      <c r="AE43" s="126"/>
      <c r="AF43" s="126"/>
      <c r="AG43" s="126"/>
      <c r="AH43" s="126"/>
      <c r="AI43" s="126"/>
      <c r="AJ43" s="126"/>
    </row>
    <row r="44" spans="2:36" x14ac:dyDescent="0.35">
      <c r="B44" s="13" t="s">
        <v>176</v>
      </c>
      <c r="C44" s="118">
        <v>0</v>
      </c>
      <c r="D44" s="118">
        <v>0</v>
      </c>
      <c r="E44" s="118">
        <v>0</v>
      </c>
      <c r="F44" s="118">
        <v>0</v>
      </c>
      <c r="G44" s="118">
        <v>0</v>
      </c>
      <c r="H44" s="119">
        <f t="shared" ref="H44" si="44">SUM(D44:G44)</f>
        <v>0</v>
      </c>
      <c r="I44" s="119"/>
      <c r="J44" s="118">
        <v>0</v>
      </c>
      <c r="K44" s="118">
        <v>0</v>
      </c>
      <c r="L44" s="118">
        <v>0</v>
      </c>
      <c r="M44" s="118">
        <v>0</v>
      </c>
      <c r="N44" s="119">
        <f t="shared" ref="N44" si="45">SUM(J44:M44)</f>
        <v>0</v>
      </c>
      <c r="O44" s="119"/>
      <c r="P44" s="118">
        <v>0</v>
      </c>
      <c r="Q44" s="118">
        <v>0</v>
      </c>
      <c r="R44" s="118">
        <v>0</v>
      </c>
      <c r="S44" s="118">
        <v>0</v>
      </c>
      <c r="T44" s="116">
        <f t="shared" ref="T44" si="46">SUM(P44:S44)</f>
        <v>0</v>
      </c>
      <c r="U44" s="119"/>
      <c r="V44" s="118">
        <v>0</v>
      </c>
      <c r="W44" s="118">
        <v>0</v>
      </c>
      <c r="X44" s="118">
        <v>0</v>
      </c>
      <c r="Y44" s="118">
        <v>0</v>
      </c>
      <c r="Z44" s="119">
        <f t="shared" ref="Z44" si="47">SUM(V44:Y44)</f>
        <v>0</v>
      </c>
      <c r="AA44" s="119"/>
      <c r="AB44" s="126">
        <f>+Z44+T44+N44+H44</f>
        <v>0</v>
      </c>
      <c r="AC44" s="118">
        <v>0</v>
      </c>
      <c r="AD44" s="118">
        <v>0</v>
      </c>
      <c r="AE44" s="118">
        <v>0</v>
      </c>
      <c r="AF44" s="118">
        <v>0</v>
      </c>
      <c r="AG44" s="118">
        <v>0</v>
      </c>
      <c r="AH44" s="118">
        <v>0</v>
      </c>
      <c r="AI44" s="126"/>
      <c r="AJ44" s="126">
        <f t="shared" ref="AJ44" si="48">SUM(AC44:AH44)</f>
        <v>0</v>
      </c>
    </row>
    <row r="45" spans="2:36" x14ac:dyDescent="0.35">
      <c r="B45" s="13" t="s">
        <v>177</v>
      </c>
      <c r="C45" s="163">
        <f>+C42+C44</f>
        <v>0</v>
      </c>
      <c r="D45" s="163">
        <f t="shared" ref="D45:AJ45" si="49">+D42+D44</f>
        <v>0</v>
      </c>
      <c r="E45" s="163">
        <f t="shared" si="49"/>
        <v>0</v>
      </c>
      <c r="F45" s="163">
        <f t="shared" si="49"/>
        <v>0</v>
      </c>
      <c r="G45" s="163">
        <f t="shared" si="49"/>
        <v>0</v>
      </c>
      <c r="H45" s="163">
        <f t="shared" si="49"/>
        <v>0</v>
      </c>
      <c r="I45" s="163"/>
      <c r="J45" s="163">
        <f t="shared" si="49"/>
        <v>0</v>
      </c>
      <c r="K45" s="163">
        <f t="shared" si="49"/>
        <v>0</v>
      </c>
      <c r="L45" s="163">
        <f t="shared" si="49"/>
        <v>0</v>
      </c>
      <c r="M45" s="163">
        <f t="shared" si="49"/>
        <v>0</v>
      </c>
      <c r="N45" s="163">
        <f t="shared" si="49"/>
        <v>0</v>
      </c>
      <c r="O45" s="163"/>
      <c r="P45" s="163">
        <f t="shared" si="49"/>
        <v>0</v>
      </c>
      <c r="Q45" s="163">
        <f t="shared" si="49"/>
        <v>0</v>
      </c>
      <c r="R45" s="163">
        <f t="shared" si="49"/>
        <v>0</v>
      </c>
      <c r="S45" s="163">
        <f t="shared" si="49"/>
        <v>0</v>
      </c>
      <c r="T45" s="163">
        <f t="shared" si="49"/>
        <v>0</v>
      </c>
      <c r="U45" s="163"/>
      <c r="V45" s="163">
        <f t="shared" si="49"/>
        <v>0</v>
      </c>
      <c r="W45" s="163">
        <f t="shared" si="49"/>
        <v>0</v>
      </c>
      <c r="X45" s="163">
        <f t="shared" si="49"/>
        <v>0</v>
      </c>
      <c r="Y45" s="163">
        <f t="shared" si="49"/>
        <v>0</v>
      </c>
      <c r="Z45" s="163">
        <f t="shared" si="49"/>
        <v>0</v>
      </c>
      <c r="AA45" s="163"/>
      <c r="AB45" s="163">
        <f t="shared" si="49"/>
        <v>0</v>
      </c>
      <c r="AC45" s="163">
        <f t="shared" si="49"/>
        <v>0</v>
      </c>
      <c r="AD45" s="163">
        <f t="shared" si="49"/>
        <v>0</v>
      </c>
      <c r="AE45" s="163">
        <f t="shared" si="49"/>
        <v>0</v>
      </c>
      <c r="AF45" s="163">
        <f t="shared" si="49"/>
        <v>0</v>
      </c>
      <c r="AG45" s="163">
        <f t="shared" si="49"/>
        <v>0</v>
      </c>
      <c r="AH45" s="163">
        <f t="shared" si="49"/>
        <v>0</v>
      </c>
      <c r="AI45" s="163"/>
      <c r="AJ45" s="163">
        <f t="shared" si="49"/>
        <v>0</v>
      </c>
    </row>
    <row r="46" spans="2:36" x14ac:dyDescent="0.35">
      <c r="C46" s="126"/>
      <c r="D46" s="126"/>
      <c r="E46" s="126"/>
      <c r="F46" s="126"/>
      <c r="G46" s="126"/>
      <c r="H46" s="119"/>
      <c r="I46" s="119"/>
      <c r="J46" s="126"/>
      <c r="K46" s="126"/>
      <c r="L46" s="126"/>
      <c r="M46" s="126"/>
      <c r="N46" s="119"/>
      <c r="O46" s="119"/>
      <c r="P46" s="126"/>
      <c r="Q46" s="126"/>
      <c r="R46" s="126"/>
      <c r="S46" s="126"/>
      <c r="T46" s="116"/>
      <c r="U46" s="119"/>
      <c r="V46" s="126"/>
      <c r="W46" s="126"/>
      <c r="X46" s="126"/>
      <c r="Y46" s="126"/>
      <c r="Z46" s="119"/>
      <c r="AA46" s="119"/>
      <c r="AB46" s="126"/>
      <c r="AC46" s="117"/>
      <c r="AD46" s="117"/>
      <c r="AE46" s="117"/>
      <c r="AF46" s="117"/>
      <c r="AG46" s="117"/>
      <c r="AH46" s="117"/>
      <c r="AI46" s="126"/>
      <c r="AJ46" s="126"/>
    </row>
    <row r="47" spans="2:36" x14ac:dyDescent="0.35">
      <c r="B47" s="13" t="s">
        <v>26</v>
      </c>
      <c r="C47" s="118">
        <v>0</v>
      </c>
      <c r="D47" s="118">
        <v>0</v>
      </c>
      <c r="E47" s="118">
        <v>0</v>
      </c>
      <c r="F47" s="118">
        <v>0</v>
      </c>
      <c r="G47" s="118">
        <v>0</v>
      </c>
      <c r="H47" s="119">
        <f t="shared" si="5"/>
        <v>0</v>
      </c>
      <c r="I47" s="119"/>
      <c r="J47" s="118">
        <v>0</v>
      </c>
      <c r="K47" s="118">
        <v>0</v>
      </c>
      <c r="L47" s="118">
        <v>0</v>
      </c>
      <c r="M47" s="118">
        <v>0</v>
      </c>
      <c r="N47" s="119">
        <f t="shared" si="0"/>
        <v>0</v>
      </c>
      <c r="O47" s="119"/>
      <c r="P47" s="118">
        <v>0</v>
      </c>
      <c r="Q47" s="118">
        <v>0</v>
      </c>
      <c r="R47" s="118">
        <v>0</v>
      </c>
      <c r="S47" s="118">
        <v>0</v>
      </c>
      <c r="T47" s="116">
        <f t="shared" si="1"/>
        <v>0</v>
      </c>
      <c r="U47" s="119"/>
      <c r="V47" s="118">
        <v>0</v>
      </c>
      <c r="W47" s="118">
        <v>0</v>
      </c>
      <c r="X47" s="118">
        <v>0</v>
      </c>
      <c r="Y47" s="118">
        <v>0</v>
      </c>
      <c r="Z47" s="119">
        <f t="shared" si="2"/>
        <v>0</v>
      </c>
      <c r="AA47" s="119"/>
      <c r="AB47" s="126">
        <f>+Z47+T47+N47+H47</f>
        <v>0</v>
      </c>
      <c r="AC47" s="118">
        <v>0</v>
      </c>
      <c r="AD47" s="118">
        <v>0</v>
      </c>
      <c r="AE47" s="118">
        <v>0</v>
      </c>
      <c r="AF47" s="118">
        <v>0</v>
      </c>
      <c r="AG47" s="118">
        <v>0</v>
      </c>
      <c r="AH47" s="118">
        <v>0</v>
      </c>
      <c r="AI47" s="126"/>
      <c r="AJ47" s="126">
        <f t="shared" si="42"/>
        <v>0</v>
      </c>
    </row>
    <row r="48" spans="2:36" x14ac:dyDescent="0.35">
      <c r="B48" s="24" t="s">
        <v>63</v>
      </c>
      <c r="C48" s="55">
        <f>+C45-C47</f>
        <v>0</v>
      </c>
      <c r="D48" s="55">
        <f>+D45-D47</f>
        <v>0</v>
      </c>
      <c r="E48" s="55">
        <f>+E45-E47</f>
        <v>0</v>
      </c>
      <c r="F48" s="55">
        <f>+F45-F47</f>
        <v>0</v>
      </c>
      <c r="G48" s="55">
        <f>+G45-G47</f>
        <v>0</v>
      </c>
      <c r="H48" s="166">
        <f t="shared" si="5"/>
        <v>0</v>
      </c>
      <c r="I48" s="168"/>
      <c r="J48" s="55">
        <f>+J45-J47</f>
        <v>0</v>
      </c>
      <c r="K48" s="55">
        <f>+K45-K47</f>
        <v>0</v>
      </c>
      <c r="L48" s="55">
        <f>+L45-L47</f>
        <v>0</v>
      </c>
      <c r="M48" s="55">
        <f>+M45-M47</f>
        <v>0</v>
      </c>
      <c r="N48" s="166">
        <f t="shared" si="0"/>
        <v>0</v>
      </c>
      <c r="O48" s="168"/>
      <c r="P48" s="55">
        <f>+P45-P47</f>
        <v>0</v>
      </c>
      <c r="Q48" s="55">
        <f>+Q45-Q47</f>
        <v>0</v>
      </c>
      <c r="R48" s="55">
        <f>+R45-R47</f>
        <v>0</v>
      </c>
      <c r="S48" s="55">
        <f>+S45-S47</f>
        <v>0</v>
      </c>
      <c r="T48" s="57">
        <f t="shared" si="1"/>
        <v>0</v>
      </c>
      <c r="U48" s="168"/>
      <c r="V48" s="55">
        <f>+V45-V47</f>
        <v>0</v>
      </c>
      <c r="W48" s="55">
        <f>+W45-W47</f>
        <v>0</v>
      </c>
      <c r="X48" s="55">
        <f>+X45-X47</f>
        <v>0</v>
      </c>
      <c r="Y48" s="55">
        <f>+Y45-Y47</f>
        <v>0</v>
      </c>
      <c r="Z48" s="166">
        <f t="shared" si="2"/>
        <v>0</v>
      </c>
      <c r="AA48" s="166"/>
      <c r="AB48" s="107">
        <f>+Z48+T48+N48+H48</f>
        <v>0</v>
      </c>
      <c r="AC48" s="55">
        <f t="shared" ref="AC48:AH48" si="50">+AC45-AC47</f>
        <v>0</v>
      </c>
      <c r="AD48" s="55">
        <f t="shared" si="50"/>
        <v>0</v>
      </c>
      <c r="AE48" s="55">
        <f t="shared" si="50"/>
        <v>0</v>
      </c>
      <c r="AF48" s="55">
        <f t="shared" si="50"/>
        <v>0</v>
      </c>
      <c r="AG48" s="55">
        <f t="shared" si="50"/>
        <v>0</v>
      </c>
      <c r="AH48" s="55">
        <f t="shared" si="50"/>
        <v>0</v>
      </c>
      <c r="AI48" s="107"/>
      <c r="AJ48" s="107">
        <f t="shared" si="42"/>
        <v>0</v>
      </c>
    </row>
    <row r="49" spans="2:36" x14ac:dyDescent="0.35">
      <c r="B49" s="32"/>
      <c r="C49" s="164"/>
      <c r="D49" s="116"/>
      <c r="E49" s="165"/>
      <c r="F49" s="165"/>
      <c r="G49" s="165"/>
      <c r="H49" s="119"/>
      <c r="I49" s="119"/>
      <c r="J49" s="165"/>
      <c r="K49" s="165"/>
      <c r="L49" s="165"/>
      <c r="M49" s="165"/>
      <c r="N49" s="119"/>
      <c r="O49" s="119"/>
      <c r="P49" s="165"/>
      <c r="Q49" s="165"/>
      <c r="R49" s="165"/>
      <c r="S49" s="165"/>
      <c r="T49" s="165"/>
      <c r="U49" s="119"/>
      <c r="V49" s="165"/>
      <c r="W49" s="165"/>
      <c r="X49" s="165"/>
      <c r="Y49" s="165"/>
      <c r="Z49" s="119"/>
      <c r="AA49" s="119"/>
      <c r="AB49" s="126"/>
      <c r="AC49" s="165"/>
      <c r="AD49" s="165"/>
      <c r="AE49" s="165"/>
      <c r="AF49" s="165"/>
      <c r="AG49" s="165"/>
      <c r="AH49" s="165"/>
      <c r="AI49" s="126"/>
      <c r="AJ49" s="126"/>
    </row>
    <row r="50" spans="2:36" x14ac:dyDescent="0.35">
      <c r="C50" s="126"/>
      <c r="D50" s="165"/>
      <c r="E50" s="165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5"/>
      <c r="S50" s="165"/>
      <c r="T50" s="165"/>
      <c r="U50" s="165"/>
      <c r="V50" s="165"/>
      <c r="W50" s="165"/>
      <c r="X50" s="165"/>
      <c r="Y50" s="165"/>
      <c r="Z50" s="165"/>
      <c r="AA50" s="165"/>
      <c r="AB50" s="165"/>
      <c r="AC50" s="165"/>
      <c r="AD50" s="165"/>
      <c r="AE50" s="165"/>
      <c r="AF50" s="165"/>
      <c r="AG50" s="165"/>
      <c r="AH50" s="165"/>
      <c r="AI50" s="126"/>
      <c r="AJ50" s="126"/>
    </row>
    <row r="51" spans="2:36" x14ac:dyDescent="0.35">
      <c r="C51" s="126"/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5"/>
      <c r="S51" s="165"/>
      <c r="T51" s="165"/>
      <c r="U51" s="165"/>
      <c r="V51" s="165"/>
      <c r="W51" s="165"/>
      <c r="X51" s="165"/>
      <c r="Y51" s="165"/>
      <c r="Z51" s="165"/>
      <c r="AA51" s="165"/>
      <c r="AB51" s="165"/>
      <c r="AC51" s="165"/>
      <c r="AD51" s="165"/>
      <c r="AE51" s="165"/>
      <c r="AF51" s="165"/>
      <c r="AG51" s="165"/>
      <c r="AH51" s="165"/>
      <c r="AI51" s="126"/>
      <c r="AJ51" s="126"/>
    </row>
    <row r="52" spans="2:36" x14ac:dyDescent="0.35">
      <c r="D52" s="3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33"/>
      <c r="AA52" s="33"/>
      <c r="AB52" s="33"/>
      <c r="AC52" s="33"/>
      <c r="AD52" s="33"/>
      <c r="AE52" s="33"/>
      <c r="AF52" s="33"/>
      <c r="AG52" s="33"/>
      <c r="AH52" s="33"/>
    </row>
    <row r="53" spans="2:36" x14ac:dyDescent="0.35">
      <c r="D53" s="3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33"/>
      <c r="AA53" s="33"/>
      <c r="AB53" s="33"/>
      <c r="AC53" s="33"/>
      <c r="AD53" s="33"/>
      <c r="AE53" s="33"/>
      <c r="AF53" s="33"/>
      <c r="AG53" s="33"/>
      <c r="AH53" s="33"/>
    </row>
    <row r="54" spans="2:36" x14ac:dyDescent="0.35">
      <c r="D54" s="3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33"/>
      <c r="AA54" s="33"/>
      <c r="AB54" s="33"/>
      <c r="AC54" s="33"/>
      <c r="AD54" s="33"/>
      <c r="AE54" s="33"/>
      <c r="AF54" s="33"/>
      <c r="AG54" s="33"/>
      <c r="AH54" s="33"/>
    </row>
    <row r="55" spans="2:36" x14ac:dyDescent="0.35">
      <c r="G55" s="34"/>
      <c r="H55" s="34"/>
      <c r="I55" s="34"/>
      <c r="J55" s="34"/>
      <c r="K55" s="34"/>
      <c r="L55" s="34"/>
      <c r="M55" s="34"/>
      <c r="N55" s="34"/>
      <c r="O55" s="34"/>
      <c r="P55" s="34"/>
    </row>
    <row r="56" spans="2:36" x14ac:dyDescent="0.35">
      <c r="G56" s="34"/>
      <c r="H56" s="34"/>
      <c r="I56" s="34"/>
      <c r="J56" s="34"/>
      <c r="K56" s="34"/>
      <c r="L56" s="34"/>
      <c r="M56" s="34"/>
      <c r="N56" s="34"/>
      <c r="O56" s="34"/>
      <c r="P56" s="34"/>
    </row>
  </sheetData>
  <mergeCells count="6">
    <mergeCell ref="D2:AB2"/>
    <mergeCell ref="AC2:AJ2"/>
    <mergeCell ref="D4:H4"/>
    <mergeCell ref="J4:N4"/>
    <mergeCell ref="P4:T4"/>
    <mergeCell ref="V4:Z4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  <headerFooter>
    <oddFooter>&amp;LFinancieel model innovatiekrediet&amp;CWinst- en verliesrekening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7B219-FF3F-41CF-A298-17FFF57E3960}">
  <sheetPr>
    <pageSetUpPr fitToPage="1"/>
  </sheetPr>
  <dimension ref="B1:M84"/>
  <sheetViews>
    <sheetView showGridLines="0"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D83" sqref="D83"/>
    </sheetView>
  </sheetViews>
  <sheetFormatPr defaultColWidth="12.7265625" defaultRowHeight="14.5" x14ac:dyDescent="0.35"/>
  <cols>
    <col min="1" max="1" width="4.7265625" style="62" customWidth="1"/>
    <col min="2" max="2" width="70.453125" style="62" customWidth="1"/>
    <col min="3" max="16384" width="12.7265625" style="62"/>
  </cols>
  <sheetData>
    <row r="1" spans="2:13" ht="15" customHeight="1" x14ac:dyDescent="0.35"/>
    <row r="2" spans="2:13" ht="15.5" x14ac:dyDescent="0.35">
      <c r="B2" s="63" t="s">
        <v>151</v>
      </c>
      <c r="C2" s="78"/>
      <c r="D2" s="199" t="s">
        <v>3</v>
      </c>
      <c r="E2" s="200"/>
      <c r="F2" s="200"/>
      <c r="G2" s="201"/>
      <c r="H2" s="198" t="s">
        <v>105</v>
      </c>
      <c r="I2" s="198"/>
      <c r="J2" s="198"/>
      <c r="K2" s="198"/>
      <c r="L2" s="198"/>
      <c r="M2" s="198"/>
    </row>
    <row r="3" spans="2:13" s="18" customFormat="1" x14ac:dyDescent="0.35">
      <c r="B3" s="13" t="s">
        <v>179</v>
      </c>
    </row>
    <row r="4" spans="2:13" x14ac:dyDescent="0.35">
      <c r="C4" s="64" t="s">
        <v>81</v>
      </c>
      <c r="D4" s="64" t="s">
        <v>106</v>
      </c>
      <c r="E4" s="64" t="s">
        <v>62</v>
      </c>
      <c r="F4" s="64" t="s">
        <v>71</v>
      </c>
      <c r="G4" s="64" t="s">
        <v>76</v>
      </c>
      <c r="H4" s="64" t="s">
        <v>65</v>
      </c>
      <c r="I4" s="64" t="s">
        <v>66</v>
      </c>
      <c r="J4" s="64" t="s">
        <v>67</v>
      </c>
      <c r="K4" s="64" t="s">
        <v>68</v>
      </c>
      <c r="L4" s="64" t="s">
        <v>69</v>
      </c>
      <c r="M4" s="64" t="s">
        <v>70</v>
      </c>
    </row>
    <row r="5" spans="2:13" x14ac:dyDescent="0.35">
      <c r="B5" s="65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</row>
    <row r="6" spans="2:13" x14ac:dyDescent="0.35">
      <c r="B6" s="66" t="s">
        <v>111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</row>
    <row r="7" spans="2:13" x14ac:dyDescent="0.35">
      <c r="B7" s="62" t="s">
        <v>190</v>
      </c>
      <c r="C7" s="131">
        <v>0</v>
      </c>
      <c r="D7" s="131">
        <v>0</v>
      </c>
      <c r="E7" s="131">
        <v>0</v>
      </c>
      <c r="F7" s="131">
        <v>0</v>
      </c>
      <c r="G7" s="131">
        <v>0</v>
      </c>
      <c r="H7" s="131">
        <v>0</v>
      </c>
      <c r="I7" s="131">
        <v>0</v>
      </c>
      <c r="J7" s="131">
        <v>0</v>
      </c>
      <c r="K7" s="131">
        <v>0</v>
      </c>
      <c r="L7" s="131">
        <v>0</v>
      </c>
      <c r="M7" s="131">
        <v>0</v>
      </c>
    </row>
    <row r="8" spans="2:13" x14ac:dyDescent="0.35">
      <c r="B8" s="62" t="s">
        <v>193</v>
      </c>
      <c r="C8" s="131">
        <v>0</v>
      </c>
      <c r="D8" s="131">
        <v>0</v>
      </c>
      <c r="E8" s="131">
        <v>0</v>
      </c>
      <c r="F8" s="131">
        <v>0</v>
      </c>
      <c r="G8" s="131">
        <v>0</v>
      </c>
      <c r="H8" s="131">
        <v>0</v>
      </c>
      <c r="I8" s="131">
        <v>0</v>
      </c>
      <c r="J8" s="131">
        <v>0</v>
      </c>
      <c r="K8" s="131">
        <v>0</v>
      </c>
      <c r="L8" s="131">
        <v>0</v>
      </c>
      <c r="M8" s="131">
        <v>0</v>
      </c>
    </row>
    <row r="9" spans="2:13" x14ac:dyDescent="0.35">
      <c r="B9" s="65" t="s">
        <v>82</v>
      </c>
      <c r="C9" s="135">
        <f t="shared" ref="C9:M9" si="0">SUM(C7:C8)</f>
        <v>0</v>
      </c>
      <c r="D9" s="135">
        <f t="shared" si="0"/>
        <v>0</v>
      </c>
      <c r="E9" s="135">
        <f t="shared" si="0"/>
        <v>0</v>
      </c>
      <c r="F9" s="135">
        <f t="shared" si="0"/>
        <v>0</v>
      </c>
      <c r="G9" s="135">
        <f t="shared" si="0"/>
        <v>0</v>
      </c>
      <c r="H9" s="135">
        <f t="shared" si="0"/>
        <v>0</v>
      </c>
      <c r="I9" s="135">
        <f t="shared" si="0"/>
        <v>0</v>
      </c>
      <c r="J9" s="135">
        <f t="shared" si="0"/>
        <v>0</v>
      </c>
      <c r="K9" s="135">
        <f t="shared" si="0"/>
        <v>0</v>
      </c>
      <c r="L9" s="135">
        <f t="shared" si="0"/>
        <v>0</v>
      </c>
      <c r="M9" s="135">
        <f t="shared" si="0"/>
        <v>0</v>
      </c>
    </row>
    <row r="10" spans="2:13" x14ac:dyDescent="0.35">
      <c r="B10" s="65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</row>
    <row r="11" spans="2:13" x14ac:dyDescent="0.35">
      <c r="B11" s="66" t="s">
        <v>139</v>
      </c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</row>
    <row r="12" spans="2:13" x14ac:dyDescent="0.35">
      <c r="B12" s="62" t="s">
        <v>83</v>
      </c>
      <c r="C12" s="131">
        <v>0</v>
      </c>
      <c r="D12" s="131">
        <v>0</v>
      </c>
      <c r="E12" s="131">
        <v>0</v>
      </c>
      <c r="F12" s="131">
        <v>0</v>
      </c>
      <c r="G12" s="131">
        <v>0</v>
      </c>
      <c r="H12" s="131">
        <v>0</v>
      </c>
      <c r="I12" s="131">
        <v>0</v>
      </c>
      <c r="J12" s="131">
        <v>0</v>
      </c>
      <c r="K12" s="131">
        <v>0</v>
      </c>
      <c r="L12" s="131">
        <v>0</v>
      </c>
      <c r="M12" s="131">
        <v>0</v>
      </c>
    </row>
    <row r="13" spans="2:13" x14ac:dyDescent="0.35">
      <c r="B13" s="62" t="s">
        <v>84</v>
      </c>
      <c r="C13" s="131">
        <v>0</v>
      </c>
      <c r="D13" s="131">
        <v>0</v>
      </c>
      <c r="E13" s="131">
        <v>0</v>
      </c>
      <c r="F13" s="131">
        <v>0</v>
      </c>
      <c r="G13" s="131">
        <v>0</v>
      </c>
      <c r="H13" s="131">
        <v>0</v>
      </c>
      <c r="I13" s="131">
        <v>0</v>
      </c>
      <c r="J13" s="131">
        <v>0</v>
      </c>
      <c r="K13" s="131">
        <v>0</v>
      </c>
      <c r="L13" s="131">
        <v>0</v>
      </c>
      <c r="M13" s="131">
        <v>0</v>
      </c>
    </row>
    <row r="14" spans="2:13" x14ac:dyDescent="0.35">
      <c r="B14" s="65" t="s">
        <v>85</v>
      </c>
      <c r="C14" s="135">
        <f t="shared" ref="C14:M14" si="1">SUM(C12:C13)</f>
        <v>0</v>
      </c>
      <c r="D14" s="135">
        <f t="shared" si="1"/>
        <v>0</v>
      </c>
      <c r="E14" s="135">
        <f t="shared" si="1"/>
        <v>0</v>
      </c>
      <c r="F14" s="135">
        <f t="shared" si="1"/>
        <v>0</v>
      </c>
      <c r="G14" s="135">
        <f t="shared" si="1"/>
        <v>0</v>
      </c>
      <c r="H14" s="135">
        <f t="shared" si="1"/>
        <v>0</v>
      </c>
      <c r="I14" s="135">
        <f t="shared" si="1"/>
        <v>0</v>
      </c>
      <c r="J14" s="135">
        <f t="shared" si="1"/>
        <v>0</v>
      </c>
      <c r="K14" s="135">
        <f t="shared" si="1"/>
        <v>0</v>
      </c>
      <c r="L14" s="135">
        <f t="shared" si="1"/>
        <v>0</v>
      </c>
      <c r="M14" s="135">
        <f t="shared" si="1"/>
        <v>0</v>
      </c>
    </row>
    <row r="15" spans="2:13" x14ac:dyDescent="0.35">
      <c r="B15" s="65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</row>
    <row r="16" spans="2:13" x14ac:dyDescent="0.35">
      <c r="B16" s="66" t="s">
        <v>112</v>
      </c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</row>
    <row r="17" spans="2:13" x14ac:dyDescent="0.35">
      <c r="B17" s="62" t="s">
        <v>86</v>
      </c>
      <c r="C17" s="131">
        <v>0</v>
      </c>
      <c r="D17" s="131">
        <v>0</v>
      </c>
      <c r="E17" s="131">
        <v>0</v>
      </c>
      <c r="F17" s="131">
        <v>0</v>
      </c>
      <c r="G17" s="131">
        <v>0</v>
      </c>
      <c r="H17" s="131">
        <v>0</v>
      </c>
      <c r="I17" s="131">
        <v>0</v>
      </c>
      <c r="J17" s="131">
        <v>0</v>
      </c>
      <c r="K17" s="131">
        <v>0</v>
      </c>
      <c r="L17" s="131">
        <v>0</v>
      </c>
      <c r="M17" s="131">
        <v>0</v>
      </c>
    </row>
    <row r="18" spans="2:13" x14ac:dyDescent="0.35">
      <c r="B18" s="62" t="s">
        <v>194</v>
      </c>
      <c r="C18" s="131">
        <v>0</v>
      </c>
      <c r="D18" s="131">
        <v>0</v>
      </c>
      <c r="E18" s="131">
        <v>0</v>
      </c>
      <c r="F18" s="131">
        <v>0</v>
      </c>
      <c r="G18" s="131">
        <v>0</v>
      </c>
      <c r="H18" s="131">
        <v>0</v>
      </c>
      <c r="I18" s="131">
        <v>0</v>
      </c>
      <c r="J18" s="131">
        <v>0</v>
      </c>
      <c r="K18" s="131">
        <v>0</v>
      </c>
      <c r="L18" s="131">
        <v>0</v>
      </c>
      <c r="M18" s="131">
        <v>0</v>
      </c>
    </row>
    <row r="19" spans="2:13" x14ac:dyDescent="0.35">
      <c r="B19" s="65" t="s">
        <v>87</v>
      </c>
      <c r="C19" s="136">
        <f t="shared" ref="C19:M19" si="2">SUM(C17:C18)</f>
        <v>0</v>
      </c>
      <c r="D19" s="136">
        <f t="shared" si="2"/>
        <v>0</v>
      </c>
      <c r="E19" s="136">
        <f t="shared" si="2"/>
        <v>0</v>
      </c>
      <c r="F19" s="136">
        <f t="shared" si="2"/>
        <v>0</v>
      </c>
      <c r="G19" s="136">
        <f t="shared" si="2"/>
        <v>0</v>
      </c>
      <c r="H19" s="136">
        <f t="shared" si="2"/>
        <v>0</v>
      </c>
      <c r="I19" s="136">
        <f t="shared" si="2"/>
        <v>0</v>
      </c>
      <c r="J19" s="136">
        <f t="shared" si="2"/>
        <v>0</v>
      </c>
      <c r="K19" s="136">
        <f t="shared" si="2"/>
        <v>0</v>
      </c>
      <c r="L19" s="136">
        <f t="shared" si="2"/>
        <v>0</v>
      </c>
      <c r="M19" s="136">
        <f t="shared" si="2"/>
        <v>0</v>
      </c>
    </row>
    <row r="20" spans="2:13" x14ac:dyDescent="0.35"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</row>
    <row r="21" spans="2:13" x14ac:dyDescent="0.35">
      <c r="B21" s="65" t="s">
        <v>88</v>
      </c>
      <c r="C21" s="135">
        <f t="shared" ref="C21:M21" si="3">+C19+C14+C9</f>
        <v>0</v>
      </c>
      <c r="D21" s="135">
        <f t="shared" si="3"/>
        <v>0</v>
      </c>
      <c r="E21" s="135">
        <f t="shared" si="3"/>
        <v>0</v>
      </c>
      <c r="F21" s="135">
        <f t="shared" si="3"/>
        <v>0</v>
      </c>
      <c r="G21" s="135">
        <f t="shared" si="3"/>
        <v>0</v>
      </c>
      <c r="H21" s="135">
        <f t="shared" si="3"/>
        <v>0</v>
      </c>
      <c r="I21" s="135">
        <f t="shared" si="3"/>
        <v>0</v>
      </c>
      <c r="J21" s="135">
        <f t="shared" si="3"/>
        <v>0</v>
      </c>
      <c r="K21" s="135">
        <f t="shared" si="3"/>
        <v>0</v>
      </c>
      <c r="L21" s="135">
        <f t="shared" si="3"/>
        <v>0</v>
      </c>
      <c r="M21" s="135">
        <f t="shared" si="3"/>
        <v>0</v>
      </c>
    </row>
    <row r="22" spans="2:13" x14ac:dyDescent="0.35"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</row>
    <row r="23" spans="2:13" x14ac:dyDescent="0.35">
      <c r="B23" s="67" t="s">
        <v>113</v>
      </c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</row>
    <row r="24" spans="2:13" x14ac:dyDescent="0.35">
      <c r="B24" s="62" t="s">
        <v>195</v>
      </c>
      <c r="C24" s="131">
        <v>0</v>
      </c>
      <c r="D24" s="131">
        <v>0</v>
      </c>
      <c r="E24" s="131">
        <v>0</v>
      </c>
      <c r="F24" s="131">
        <v>0</v>
      </c>
      <c r="G24" s="131">
        <v>0</v>
      </c>
      <c r="H24" s="131">
        <v>0</v>
      </c>
      <c r="I24" s="131">
        <v>0</v>
      </c>
      <c r="J24" s="131">
        <v>0</v>
      </c>
      <c r="K24" s="131">
        <v>0</v>
      </c>
      <c r="L24" s="131">
        <v>0</v>
      </c>
      <c r="M24" s="131">
        <v>0</v>
      </c>
    </row>
    <row r="25" spans="2:13" x14ac:dyDescent="0.35">
      <c r="B25" s="65" t="s">
        <v>89</v>
      </c>
      <c r="C25" s="135">
        <f t="shared" ref="C25:M25" si="4">SUM(C24:C24)</f>
        <v>0</v>
      </c>
      <c r="D25" s="135">
        <f t="shared" si="4"/>
        <v>0</v>
      </c>
      <c r="E25" s="135">
        <f t="shared" si="4"/>
        <v>0</v>
      </c>
      <c r="F25" s="135">
        <f t="shared" si="4"/>
        <v>0</v>
      </c>
      <c r="G25" s="135">
        <f t="shared" si="4"/>
        <v>0</v>
      </c>
      <c r="H25" s="135">
        <f t="shared" si="4"/>
        <v>0</v>
      </c>
      <c r="I25" s="135">
        <f t="shared" si="4"/>
        <v>0</v>
      </c>
      <c r="J25" s="135">
        <f t="shared" si="4"/>
        <v>0</v>
      </c>
      <c r="K25" s="135">
        <f t="shared" si="4"/>
        <v>0</v>
      </c>
      <c r="L25" s="135">
        <f t="shared" si="4"/>
        <v>0</v>
      </c>
      <c r="M25" s="135">
        <f t="shared" si="4"/>
        <v>0</v>
      </c>
    </row>
    <row r="26" spans="2:13" x14ac:dyDescent="0.35"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</row>
    <row r="27" spans="2:13" x14ac:dyDescent="0.35">
      <c r="B27" s="67" t="s">
        <v>114</v>
      </c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</row>
    <row r="28" spans="2:13" x14ac:dyDescent="0.35">
      <c r="B28" s="62" t="s">
        <v>90</v>
      </c>
      <c r="C28" s="131">
        <v>0</v>
      </c>
      <c r="D28" s="131">
        <v>0</v>
      </c>
      <c r="E28" s="131">
        <v>0</v>
      </c>
      <c r="F28" s="131">
        <v>0</v>
      </c>
      <c r="G28" s="131">
        <v>0</v>
      </c>
      <c r="H28" s="131">
        <v>0</v>
      </c>
      <c r="I28" s="131">
        <v>0</v>
      </c>
      <c r="J28" s="131">
        <v>0</v>
      </c>
      <c r="K28" s="131">
        <v>0</v>
      </c>
      <c r="L28" s="131">
        <v>0</v>
      </c>
      <c r="M28" s="131">
        <v>0</v>
      </c>
    </row>
    <row r="29" spans="2:13" x14ac:dyDescent="0.35">
      <c r="B29" s="62" t="s">
        <v>196</v>
      </c>
      <c r="C29" s="131">
        <v>0</v>
      </c>
      <c r="D29" s="131">
        <v>0</v>
      </c>
      <c r="E29" s="131">
        <v>0</v>
      </c>
      <c r="F29" s="131">
        <v>0</v>
      </c>
      <c r="G29" s="131">
        <v>0</v>
      </c>
      <c r="H29" s="131">
        <v>0</v>
      </c>
      <c r="I29" s="131">
        <v>0</v>
      </c>
      <c r="J29" s="131">
        <v>0</v>
      </c>
      <c r="K29" s="131">
        <v>0</v>
      </c>
      <c r="L29" s="131">
        <v>0</v>
      </c>
      <c r="M29" s="131">
        <v>0</v>
      </c>
    </row>
    <row r="30" spans="2:13" x14ac:dyDescent="0.35">
      <c r="B30" s="62" t="s">
        <v>197</v>
      </c>
      <c r="C30" s="131">
        <v>0</v>
      </c>
      <c r="D30" s="131">
        <v>0</v>
      </c>
      <c r="E30" s="131">
        <v>0</v>
      </c>
      <c r="F30" s="131">
        <v>0</v>
      </c>
      <c r="G30" s="131">
        <v>0</v>
      </c>
      <c r="H30" s="131">
        <v>0</v>
      </c>
      <c r="I30" s="131">
        <v>0</v>
      </c>
      <c r="J30" s="131">
        <v>0</v>
      </c>
      <c r="K30" s="131">
        <v>0</v>
      </c>
      <c r="L30" s="131">
        <v>0</v>
      </c>
      <c r="M30" s="131">
        <v>0</v>
      </c>
    </row>
    <row r="31" spans="2:13" x14ac:dyDescent="0.35">
      <c r="B31" s="65" t="s">
        <v>91</v>
      </c>
      <c r="C31" s="135">
        <f>SUM(C28:C30)</f>
        <v>0</v>
      </c>
      <c r="D31" s="135">
        <f t="shared" ref="D31:M31" si="5">SUM(D28:D30)</f>
        <v>0</v>
      </c>
      <c r="E31" s="135">
        <f t="shared" si="5"/>
        <v>0</v>
      </c>
      <c r="F31" s="135">
        <f t="shared" si="5"/>
        <v>0</v>
      </c>
      <c r="G31" s="135">
        <f t="shared" si="5"/>
        <v>0</v>
      </c>
      <c r="H31" s="135">
        <f t="shared" si="5"/>
        <v>0</v>
      </c>
      <c r="I31" s="135">
        <f t="shared" si="5"/>
        <v>0</v>
      </c>
      <c r="J31" s="135">
        <f t="shared" si="5"/>
        <v>0</v>
      </c>
      <c r="K31" s="135">
        <f t="shared" si="5"/>
        <v>0</v>
      </c>
      <c r="L31" s="135">
        <f t="shared" si="5"/>
        <v>0</v>
      </c>
      <c r="M31" s="135">
        <f t="shared" si="5"/>
        <v>0</v>
      </c>
    </row>
    <row r="32" spans="2:13" x14ac:dyDescent="0.35"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</row>
    <row r="33" spans="2:13" x14ac:dyDescent="0.35">
      <c r="B33" s="67" t="s">
        <v>115</v>
      </c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</row>
    <row r="34" spans="2:13" x14ac:dyDescent="0.35">
      <c r="B34" s="62" t="s">
        <v>92</v>
      </c>
      <c r="C34" s="131">
        <v>0</v>
      </c>
      <c r="D34" s="131">
        <v>0</v>
      </c>
      <c r="E34" s="131">
        <v>0</v>
      </c>
      <c r="F34" s="131">
        <v>0</v>
      </c>
      <c r="G34" s="131">
        <v>0</v>
      </c>
      <c r="H34" s="131">
        <v>0</v>
      </c>
      <c r="I34" s="131">
        <v>0</v>
      </c>
      <c r="J34" s="131">
        <v>0</v>
      </c>
      <c r="K34" s="131">
        <v>0</v>
      </c>
      <c r="L34" s="131">
        <v>0</v>
      </c>
      <c r="M34" s="131">
        <v>0</v>
      </c>
    </row>
    <row r="35" spans="2:13" x14ac:dyDescent="0.35">
      <c r="B35" s="65" t="s">
        <v>93</v>
      </c>
      <c r="C35" s="135">
        <f t="shared" ref="C35:M35" si="6">SUM(C34:C34)</f>
        <v>0</v>
      </c>
      <c r="D35" s="135">
        <f t="shared" si="6"/>
        <v>0</v>
      </c>
      <c r="E35" s="135">
        <f t="shared" si="6"/>
        <v>0</v>
      </c>
      <c r="F35" s="135">
        <f t="shared" si="6"/>
        <v>0</v>
      </c>
      <c r="G35" s="135">
        <f t="shared" si="6"/>
        <v>0</v>
      </c>
      <c r="H35" s="135">
        <f t="shared" si="6"/>
        <v>0</v>
      </c>
      <c r="I35" s="135">
        <f t="shared" si="6"/>
        <v>0</v>
      </c>
      <c r="J35" s="135">
        <f t="shared" si="6"/>
        <v>0</v>
      </c>
      <c r="K35" s="135">
        <f t="shared" si="6"/>
        <v>0</v>
      </c>
      <c r="L35" s="135">
        <f t="shared" si="6"/>
        <v>0</v>
      </c>
      <c r="M35" s="135">
        <f t="shared" si="6"/>
        <v>0</v>
      </c>
    </row>
    <row r="36" spans="2:13" x14ac:dyDescent="0.35">
      <c r="B36" s="65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</row>
    <row r="37" spans="2:13" x14ac:dyDescent="0.35">
      <c r="B37" s="65" t="s">
        <v>94</v>
      </c>
      <c r="C37" s="135">
        <f t="shared" ref="C37:M37" si="7">+C35+C31+C25</f>
        <v>0</v>
      </c>
      <c r="D37" s="135">
        <f t="shared" si="7"/>
        <v>0</v>
      </c>
      <c r="E37" s="135">
        <f t="shared" si="7"/>
        <v>0</v>
      </c>
      <c r="F37" s="135">
        <f t="shared" si="7"/>
        <v>0</v>
      </c>
      <c r="G37" s="135">
        <f t="shared" si="7"/>
        <v>0</v>
      </c>
      <c r="H37" s="135">
        <f t="shared" si="7"/>
        <v>0</v>
      </c>
      <c r="I37" s="135">
        <f t="shared" si="7"/>
        <v>0</v>
      </c>
      <c r="J37" s="135">
        <f t="shared" si="7"/>
        <v>0</v>
      </c>
      <c r="K37" s="135">
        <f t="shared" si="7"/>
        <v>0</v>
      </c>
      <c r="L37" s="135">
        <f t="shared" si="7"/>
        <v>0</v>
      </c>
      <c r="M37" s="135">
        <f t="shared" si="7"/>
        <v>0</v>
      </c>
    </row>
    <row r="38" spans="2:13" x14ac:dyDescent="0.35"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</row>
    <row r="39" spans="2:13" x14ac:dyDescent="0.35">
      <c r="B39" s="68" t="s">
        <v>120</v>
      </c>
      <c r="C39" s="137">
        <f t="shared" ref="C39:M39" si="8">+C37+C21</f>
        <v>0</v>
      </c>
      <c r="D39" s="137">
        <f t="shared" si="8"/>
        <v>0</v>
      </c>
      <c r="E39" s="137">
        <f t="shared" si="8"/>
        <v>0</v>
      </c>
      <c r="F39" s="137">
        <f t="shared" si="8"/>
        <v>0</v>
      </c>
      <c r="G39" s="137">
        <f t="shared" si="8"/>
        <v>0</v>
      </c>
      <c r="H39" s="137">
        <f t="shared" si="8"/>
        <v>0</v>
      </c>
      <c r="I39" s="137">
        <f t="shared" si="8"/>
        <v>0</v>
      </c>
      <c r="J39" s="137">
        <f t="shared" si="8"/>
        <v>0</v>
      </c>
      <c r="K39" s="137">
        <f t="shared" si="8"/>
        <v>0</v>
      </c>
      <c r="L39" s="137">
        <f t="shared" si="8"/>
        <v>0</v>
      </c>
      <c r="M39" s="137">
        <f t="shared" si="8"/>
        <v>0</v>
      </c>
    </row>
    <row r="40" spans="2:13" x14ac:dyDescent="0.35"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</row>
    <row r="41" spans="2:13" x14ac:dyDescent="0.35">
      <c r="B41" s="67" t="s">
        <v>116</v>
      </c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</row>
    <row r="42" spans="2:13" x14ac:dyDescent="0.35">
      <c r="B42" s="62" t="s">
        <v>95</v>
      </c>
      <c r="C42" s="131">
        <v>0</v>
      </c>
      <c r="D42" s="131">
        <v>0</v>
      </c>
      <c r="E42" s="131">
        <v>0</v>
      </c>
      <c r="F42" s="131">
        <v>0</v>
      </c>
      <c r="G42" s="131">
        <v>0</v>
      </c>
      <c r="H42" s="131">
        <v>0</v>
      </c>
      <c r="I42" s="131">
        <v>0</v>
      </c>
      <c r="J42" s="131">
        <v>0</v>
      </c>
      <c r="K42" s="131">
        <v>0</v>
      </c>
      <c r="L42" s="131">
        <v>0</v>
      </c>
      <c r="M42" s="131">
        <v>0</v>
      </c>
    </row>
    <row r="43" spans="2:13" x14ac:dyDescent="0.35">
      <c r="B43" s="62" t="s">
        <v>198</v>
      </c>
      <c r="C43" s="131">
        <v>0</v>
      </c>
      <c r="D43" s="131">
        <v>0</v>
      </c>
      <c r="E43" s="131">
        <v>0</v>
      </c>
      <c r="F43" s="131">
        <v>0</v>
      </c>
      <c r="G43" s="131">
        <v>0</v>
      </c>
      <c r="H43" s="131">
        <v>0</v>
      </c>
      <c r="I43" s="131">
        <v>0</v>
      </c>
      <c r="J43" s="131">
        <v>0</v>
      </c>
      <c r="K43" s="131">
        <v>0</v>
      </c>
      <c r="L43" s="131">
        <v>0</v>
      </c>
      <c r="M43" s="131">
        <v>0</v>
      </c>
    </row>
    <row r="44" spans="2:13" x14ac:dyDescent="0.35">
      <c r="B44" s="65" t="s">
        <v>96</v>
      </c>
      <c r="C44" s="135">
        <f t="shared" ref="C44:M44" si="9">SUM(C42:C43)</f>
        <v>0</v>
      </c>
      <c r="D44" s="135">
        <f t="shared" si="9"/>
        <v>0</v>
      </c>
      <c r="E44" s="135">
        <f t="shared" si="9"/>
        <v>0</v>
      </c>
      <c r="F44" s="135">
        <f t="shared" si="9"/>
        <v>0</v>
      </c>
      <c r="G44" s="135">
        <f t="shared" si="9"/>
        <v>0</v>
      </c>
      <c r="H44" s="135">
        <f t="shared" si="9"/>
        <v>0</v>
      </c>
      <c r="I44" s="135">
        <f t="shared" si="9"/>
        <v>0</v>
      </c>
      <c r="J44" s="135">
        <f t="shared" si="9"/>
        <v>0</v>
      </c>
      <c r="K44" s="135">
        <f t="shared" si="9"/>
        <v>0</v>
      </c>
      <c r="L44" s="135">
        <f t="shared" si="9"/>
        <v>0</v>
      </c>
      <c r="M44" s="135">
        <f t="shared" si="9"/>
        <v>0</v>
      </c>
    </row>
    <row r="45" spans="2:13" x14ac:dyDescent="0.35">
      <c r="B45" s="65"/>
      <c r="C45" s="132"/>
      <c r="D45" s="132"/>
      <c r="E45" s="132"/>
      <c r="F45" s="132"/>
      <c r="G45" s="132"/>
      <c r="H45" s="132"/>
      <c r="I45" s="132"/>
      <c r="J45" s="132"/>
      <c r="K45" s="132"/>
      <c r="L45" s="132"/>
      <c r="M45" s="132"/>
    </row>
    <row r="46" spans="2:13" x14ac:dyDescent="0.35">
      <c r="B46" s="67" t="s">
        <v>117</v>
      </c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</row>
    <row r="47" spans="2:13" x14ac:dyDescent="0.35">
      <c r="B47" s="62" t="s">
        <v>199</v>
      </c>
      <c r="C47" s="131">
        <v>0</v>
      </c>
      <c r="D47" s="131">
        <v>0</v>
      </c>
      <c r="E47" s="131">
        <v>0</v>
      </c>
      <c r="F47" s="131">
        <v>0</v>
      </c>
      <c r="G47" s="131">
        <v>0</v>
      </c>
      <c r="H47" s="131">
        <v>0</v>
      </c>
      <c r="I47" s="131">
        <v>0</v>
      </c>
      <c r="J47" s="131">
        <v>0</v>
      </c>
      <c r="K47" s="131">
        <v>0</v>
      </c>
      <c r="L47" s="131">
        <v>0</v>
      </c>
      <c r="M47" s="131">
        <v>0</v>
      </c>
    </row>
    <row r="48" spans="2:13" x14ac:dyDescent="0.35">
      <c r="B48" s="65" t="s">
        <v>97</v>
      </c>
      <c r="C48" s="135">
        <f>+C47</f>
        <v>0</v>
      </c>
      <c r="D48" s="135">
        <f t="shared" ref="D48:M48" si="10">+D47</f>
        <v>0</v>
      </c>
      <c r="E48" s="135">
        <f t="shared" si="10"/>
        <v>0</v>
      </c>
      <c r="F48" s="135">
        <f t="shared" si="10"/>
        <v>0</v>
      </c>
      <c r="G48" s="135">
        <f t="shared" si="10"/>
        <v>0</v>
      </c>
      <c r="H48" s="135">
        <f t="shared" si="10"/>
        <v>0</v>
      </c>
      <c r="I48" s="135">
        <f t="shared" si="10"/>
        <v>0</v>
      </c>
      <c r="J48" s="135">
        <f t="shared" si="10"/>
        <v>0</v>
      </c>
      <c r="K48" s="135">
        <f t="shared" si="10"/>
        <v>0</v>
      </c>
      <c r="L48" s="135">
        <f t="shared" si="10"/>
        <v>0</v>
      </c>
      <c r="M48" s="135">
        <f t="shared" si="10"/>
        <v>0</v>
      </c>
    </row>
    <row r="49" spans="2:13" x14ac:dyDescent="0.35">
      <c r="B49" s="65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</row>
    <row r="50" spans="2:13" x14ac:dyDescent="0.35">
      <c r="B50" s="67" t="s">
        <v>118</v>
      </c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</row>
    <row r="51" spans="2:13" x14ac:dyDescent="0.35">
      <c r="B51" s="62" t="s">
        <v>124</v>
      </c>
      <c r="C51" s="131">
        <v>0</v>
      </c>
      <c r="D51" s="131">
        <v>0</v>
      </c>
      <c r="E51" s="131">
        <v>0</v>
      </c>
      <c r="F51" s="131">
        <v>0</v>
      </c>
      <c r="G51" s="131">
        <v>0</v>
      </c>
      <c r="H51" s="131">
        <v>0</v>
      </c>
      <c r="I51" s="131">
        <v>0</v>
      </c>
      <c r="J51" s="131">
        <v>0</v>
      </c>
      <c r="K51" s="131">
        <v>0</v>
      </c>
      <c r="L51" s="131">
        <v>0</v>
      </c>
      <c r="M51" s="131">
        <v>0</v>
      </c>
    </row>
    <row r="52" spans="2:13" x14ac:dyDescent="0.35">
      <c r="B52" s="65" t="s">
        <v>148</v>
      </c>
      <c r="C52" s="131">
        <v>0</v>
      </c>
      <c r="D52" s="131">
        <v>0</v>
      </c>
      <c r="E52" s="131">
        <v>0</v>
      </c>
      <c r="F52" s="131">
        <v>0</v>
      </c>
      <c r="G52" s="131">
        <v>0</v>
      </c>
      <c r="H52" s="131">
        <v>0</v>
      </c>
      <c r="I52" s="131">
        <v>0</v>
      </c>
      <c r="J52" s="131">
        <v>0</v>
      </c>
      <c r="K52" s="131">
        <v>0</v>
      </c>
      <c r="L52" s="131">
        <v>0</v>
      </c>
      <c r="M52" s="131">
        <v>0</v>
      </c>
    </row>
    <row r="53" spans="2:13" x14ac:dyDescent="0.35">
      <c r="B53" s="62" t="s">
        <v>146</v>
      </c>
      <c r="C53" s="131">
        <v>0</v>
      </c>
      <c r="D53" s="131">
        <v>0</v>
      </c>
      <c r="E53" s="131">
        <v>0</v>
      </c>
      <c r="F53" s="131">
        <v>0</v>
      </c>
      <c r="G53" s="131">
        <v>0</v>
      </c>
      <c r="H53" s="131">
        <v>0</v>
      </c>
      <c r="I53" s="131">
        <v>0</v>
      </c>
      <c r="J53" s="131">
        <v>0</v>
      </c>
      <c r="K53" s="131">
        <v>0</v>
      </c>
      <c r="L53" s="131">
        <v>0</v>
      </c>
      <c r="M53" s="131">
        <v>0</v>
      </c>
    </row>
    <row r="54" spans="2:13" x14ac:dyDescent="0.35">
      <c r="B54" s="84" t="s">
        <v>98</v>
      </c>
      <c r="C54" s="138">
        <v>0</v>
      </c>
      <c r="D54" s="138">
        <f>Liquiditeitsprognose!H32-'Winst- en verliesrekening'!H39-Liquiditeitsprognose!H15-Liquiditeitsprognose!H16</f>
        <v>0</v>
      </c>
      <c r="E54" s="138">
        <f>D54+Liquiditeitsprognose!N32-'Winst- en verliesrekening'!N39-Liquiditeitsprognose!N15-Liquiditeitsprognose!N16</f>
        <v>0</v>
      </c>
      <c r="F54" s="138">
        <f>E54-'Winst- en verliesrekening'!T39+Liquiditeitsprognose!T32-Liquiditeitsprognose!T15-Liquiditeitsprognose!T16</f>
        <v>0</v>
      </c>
      <c r="G54" s="138">
        <f>F54-'Winst- en verliesrekening'!Z39+Liquiditeitsprognose!Z32-Liquiditeitsprognose!Z15-Liquiditeitsprognose!Z16</f>
        <v>0</v>
      </c>
      <c r="H54" s="138">
        <f>G54-'Winst- en verliesrekening'!AC39+Liquiditeitsprognose!AC32-Liquiditeitsprognose!AC15-Liquiditeitsprognose!AC16</f>
        <v>0</v>
      </c>
      <c r="I54" s="138">
        <f>H54-'Winst- en verliesrekening'!AD39+Liquiditeitsprognose!AD32-Liquiditeitsprognose!AD15-Liquiditeitsprognose!AD16</f>
        <v>0</v>
      </c>
      <c r="J54" s="138">
        <f>I54-'Winst- en verliesrekening'!AE39+Liquiditeitsprognose!AE32-Liquiditeitsprognose!AE15-Liquiditeitsprognose!AE16</f>
        <v>0</v>
      </c>
      <c r="K54" s="138">
        <f>J54-'Winst- en verliesrekening'!AF39+Liquiditeitsprognose!AF32-Liquiditeitsprognose!AF15-Liquiditeitsprognose!AF16</f>
        <v>0</v>
      </c>
      <c r="L54" s="138">
        <f>K54-'Winst- en verliesrekening'!AG39+Liquiditeitsprognose!AG32-Liquiditeitsprognose!AG15-Liquiditeitsprognose!AG16</f>
        <v>0</v>
      </c>
      <c r="M54" s="138">
        <f>L54-'Winst- en verliesrekening'!AH39+Liquiditeitsprognose!AH32-Liquiditeitsprognose!AH15-Liquiditeitsprognose!AH16</f>
        <v>0</v>
      </c>
    </row>
    <row r="55" spans="2:13" x14ac:dyDescent="0.35">
      <c r="B55" s="65" t="s">
        <v>99</v>
      </c>
      <c r="C55" s="135">
        <f t="shared" ref="C55:M55" si="11">SUM(C51:C54)</f>
        <v>0</v>
      </c>
      <c r="D55" s="135">
        <f t="shared" si="11"/>
        <v>0</v>
      </c>
      <c r="E55" s="135">
        <f t="shared" si="11"/>
        <v>0</v>
      </c>
      <c r="F55" s="135">
        <f t="shared" si="11"/>
        <v>0</v>
      </c>
      <c r="G55" s="135">
        <f t="shared" si="11"/>
        <v>0</v>
      </c>
      <c r="H55" s="135">
        <f t="shared" si="11"/>
        <v>0</v>
      </c>
      <c r="I55" s="135">
        <f t="shared" si="11"/>
        <v>0</v>
      </c>
      <c r="J55" s="135">
        <f t="shared" si="11"/>
        <v>0</v>
      </c>
      <c r="K55" s="135">
        <f t="shared" si="11"/>
        <v>0</v>
      </c>
      <c r="L55" s="135">
        <f t="shared" si="11"/>
        <v>0</v>
      </c>
      <c r="M55" s="135">
        <f t="shared" si="11"/>
        <v>0</v>
      </c>
    </row>
    <row r="56" spans="2:13" x14ac:dyDescent="0.35">
      <c r="B56" s="65"/>
      <c r="C56" s="132"/>
      <c r="D56" s="132"/>
      <c r="E56" s="132"/>
      <c r="F56" s="132"/>
      <c r="G56" s="132"/>
      <c r="H56" s="132"/>
      <c r="I56" s="132"/>
      <c r="J56" s="132"/>
      <c r="K56" s="132"/>
      <c r="L56" s="132"/>
      <c r="M56" s="132"/>
    </row>
    <row r="57" spans="2:13" x14ac:dyDescent="0.35">
      <c r="B57" s="67" t="s">
        <v>119</v>
      </c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</row>
    <row r="58" spans="2:13" x14ac:dyDescent="0.35">
      <c r="B58" s="62" t="s">
        <v>142</v>
      </c>
      <c r="C58" s="131">
        <v>0</v>
      </c>
      <c r="D58" s="131">
        <v>0</v>
      </c>
      <c r="E58" s="131">
        <v>0</v>
      </c>
      <c r="F58" s="131">
        <v>0</v>
      </c>
      <c r="G58" s="131">
        <v>0</v>
      </c>
      <c r="H58" s="131">
        <v>0</v>
      </c>
      <c r="I58" s="131">
        <v>0</v>
      </c>
      <c r="J58" s="131">
        <v>0</v>
      </c>
      <c r="K58" s="131">
        <v>0</v>
      </c>
      <c r="L58" s="131">
        <v>0</v>
      </c>
      <c r="M58" s="131">
        <v>0</v>
      </c>
    </row>
    <row r="59" spans="2:13" x14ac:dyDescent="0.35">
      <c r="B59" s="62" t="s">
        <v>100</v>
      </c>
      <c r="C59" s="131">
        <v>0</v>
      </c>
      <c r="D59" s="131">
        <v>0</v>
      </c>
      <c r="E59" s="131">
        <v>0</v>
      </c>
      <c r="F59" s="131">
        <v>0</v>
      </c>
      <c r="G59" s="131">
        <v>0</v>
      </c>
      <c r="H59" s="131">
        <v>0</v>
      </c>
      <c r="I59" s="131">
        <v>0</v>
      </c>
      <c r="J59" s="131">
        <v>0</v>
      </c>
      <c r="K59" s="131">
        <v>0</v>
      </c>
      <c r="L59" s="131">
        <v>0</v>
      </c>
      <c r="M59" s="131">
        <v>0</v>
      </c>
    </row>
    <row r="60" spans="2:13" x14ac:dyDescent="0.35">
      <c r="B60" s="62" t="s">
        <v>101</v>
      </c>
      <c r="C60" s="131">
        <v>0</v>
      </c>
      <c r="D60" s="131">
        <v>0</v>
      </c>
      <c r="E60" s="131">
        <v>0</v>
      </c>
      <c r="F60" s="131">
        <v>0</v>
      </c>
      <c r="G60" s="131">
        <v>0</v>
      </c>
      <c r="H60" s="131">
        <v>0</v>
      </c>
      <c r="I60" s="131">
        <v>0</v>
      </c>
      <c r="J60" s="131">
        <v>0</v>
      </c>
      <c r="K60" s="131">
        <v>0</v>
      </c>
      <c r="L60" s="131">
        <v>0</v>
      </c>
      <c r="M60" s="131">
        <v>0</v>
      </c>
    </row>
    <row r="61" spans="2:13" x14ac:dyDescent="0.35">
      <c r="B61" s="62" t="s">
        <v>102</v>
      </c>
      <c r="C61" s="131">
        <v>0</v>
      </c>
      <c r="D61" s="131">
        <v>0</v>
      </c>
      <c r="E61" s="131">
        <v>0</v>
      </c>
      <c r="F61" s="131">
        <v>0</v>
      </c>
      <c r="G61" s="131">
        <v>0</v>
      </c>
      <c r="H61" s="131">
        <v>0</v>
      </c>
      <c r="I61" s="131">
        <v>0</v>
      </c>
      <c r="J61" s="131">
        <v>0</v>
      </c>
      <c r="K61" s="131">
        <v>0</v>
      </c>
      <c r="L61" s="131">
        <v>0</v>
      </c>
      <c r="M61" s="131">
        <v>0</v>
      </c>
    </row>
    <row r="62" spans="2:13" x14ac:dyDescent="0.35">
      <c r="B62" s="62" t="s">
        <v>143</v>
      </c>
      <c r="C62" s="131">
        <v>0</v>
      </c>
      <c r="D62" s="131">
        <v>0</v>
      </c>
      <c r="E62" s="131">
        <v>0</v>
      </c>
      <c r="F62" s="131">
        <v>0</v>
      </c>
      <c r="G62" s="131">
        <v>0</v>
      </c>
      <c r="H62" s="131">
        <v>0</v>
      </c>
      <c r="I62" s="131">
        <v>0</v>
      </c>
      <c r="J62" s="131">
        <v>0</v>
      </c>
      <c r="K62" s="131">
        <v>0</v>
      </c>
      <c r="L62" s="131">
        <v>0</v>
      </c>
      <c r="M62" s="131">
        <v>0</v>
      </c>
    </row>
    <row r="63" spans="2:13" x14ac:dyDescent="0.35">
      <c r="B63" s="62" t="s">
        <v>103</v>
      </c>
      <c r="C63" s="131">
        <v>0</v>
      </c>
      <c r="D63" s="131">
        <v>0</v>
      </c>
      <c r="E63" s="131">
        <v>0</v>
      </c>
      <c r="F63" s="131">
        <v>0</v>
      </c>
      <c r="G63" s="131">
        <v>0</v>
      </c>
      <c r="H63" s="131">
        <v>0</v>
      </c>
      <c r="I63" s="131">
        <v>0</v>
      </c>
      <c r="J63" s="131">
        <v>0</v>
      </c>
      <c r="K63" s="131">
        <v>0</v>
      </c>
      <c r="L63" s="131">
        <v>0</v>
      </c>
      <c r="M63" s="131">
        <v>0</v>
      </c>
    </row>
    <row r="64" spans="2:13" x14ac:dyDescent="0.35">
      <c r="B64" s="65" t="s">
        <v>104</v>
      </c>
      <c r="C64" s="135">
        <f t="shared" ref="C64:M64" si="12">SUM(C58:C63)</f>
        <v>0</v>
      </c>
      <c r="D64" s="135">
        <f t="shared" si="12"/>
        <v>0</v>
      </c>
      <c r="E64" s="135">
        <f t="shared" si="12"/>
        <v>0</v>
      </c>
      <c r="F64" s="135">
        <f t="shared" si="12"/>
        <v>0</v>
      </c>
      <c r="G64" s="135">
        <f t="shared" si="12"/>
        <v>0</v>
      </c>
      <c r="H64" s="135">
        <f t="shared" si="12"/>
        <v>0</v>
      </c>
      <c r="I64" s="135">
        <f t="shared" si="12"/>
        <v>0</v>
      </c>
      <c r="J64" s="135">
        <f t="shared" si="12"/>
        <v>0</v>
      </c>
      <c r="K64" s="135">
        <f t="shared" si="12"/>
        <v>0</v>
      </c>
      <c r="L64" s="135">
        <f t="shared" si="12"/>
        <v>0</v>
      </c>
      <c r="M64" s="135">
        <f t="shared" si="12"/>
        <v>0</v>
      </c>
    </row>
    <row r="65" spans="2:13" x14ac:dyDescent="0.35">
      <c r="C65" s="129"/>
      <c r="D65" s="129"/>
      <c r="E65" s="129"/>
      <c r="F65" s="129"/>
      <c r="G65" s="129"/>
      <c r="H65" s="129"/>
      <c r="I65" s="129"/>
      <c r="J65" s="129"/>
      <c r="K65" s="129"/>
      <c r="L65" s="129"/>
      <c r="M65" s="129"/>
    </row>
    <row r="66" spans="2:13" x14ac:dyDescent="0.35">
      <c r="B66" s="68" t="s">
        <v>121</v>
      </c>
      <c r="C66" s="137">
        <f t="shared" ref="C66:M66" si="13">0.0000001+C64+C48+C55+C44</f>
        <v>9.9999999999999995E-8</v>
      </c>
      <c r="D66" s="137">
        <f t="shared" si="13"/>
        <v>9.9999999999999995E-8</v>
      </c>
      <c r="E66" s="137">
        <f t="shared" si="13"/>
        <v>9.9999999999999995E-8</v>
      </c>
      <c r="F66" s="137">
        <f t="shared" si="13"/>
        <v>9.9999999999999995E-8</v>
      </c>
      <c r="G66" s="137">
        <f t="shared" si="13"/>
        <v>9.9999999999999995E-8</v>
      </c>
      <c r="H66" s="137">
        <f t="shared" si="13"/>
        <v>9.9999999999999995E-8</v>
      </c>
      <c r="I66" s="137">
        <f t="shared" si="13"/>
        <v>9.9999999999999995E-8</v>
      </c>
      <c r="J66" s="137">
        <f t="shared" si="13"/>
        <v>9.9999999999999995E-8</v>
      </c>
      <c r="K66" s="137">
        <f t="shared" si="13"/>
        <v>9.9999999999999995E-8</v>
      </c>
      <c r="L66" s="137">
        <f t="shared" si="13"/>
        <v>9.9999999999999995E-8</v>
      </c>
      <c r="M66" s="137">
        <f t="shared" si="13"/>
        <v>9.9999999999999995E-8</v>
      </c>
    </row>
    <row r="67" spans="2:13" x14ac:dyDescent="0.35">
      <c r="B67" s="74"/>
      <c r="C67" s="133"/>
      <c r="D67" s="133"/>
      <c r="E67" s="133"/>
      <c r="F67" s="133"/>
      <c r="G67" s="133"/>
      <c r="H67" s="133"/>
      <c r="I67" s="133"/>
      <c r="J67" s="133"/>
      <c r="K67" s="133"/>
      <c r="L67" s="133"/>
      <c r="M67" s="133"/>
    </row>
    <row r="68" spans="2:13" x14ac:dyDescent="0.35">
      <c r="B68" s="79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</row>
    <row r="69" spans="2:13" x14ac:dyDescent="0.35">
      <c r="B69" s="62" t="s">
        <v>113</v>
      </c>
      <c r="C69" s="135">
        <f t="shared" ref="C69:M69" si="14">C25</f>
        <v>0</v>
      </c>
      <c r="D69" s="135">
        <f t="shared" si="14"/>
        <v>0</v>
      </c>
      <c r="E69" s="135">
        <f t="shared" si="14"/>
        <v>0</v>
      </c>
      <c r="F69" s="135">
        <f t="shared" si="14"/>
        <v>0</v>
      </c>
      <c r="G69" s="135">
        <f t="shared" si="14"/>
        <v>0</v>
      </c>
      <c r="H69" s="135">
        <f t="shared" si="14"/>
        <v>0</v>
      </c>
      <c r="I69" s="135">
        <f t="shared" si="14"/>
        <v>0</v>
      </c>
      <c r="J69" s="135">
        <f t="shared" si="14"/>
        <v>0</v>
      </c>
      <c r="K69" s="135">
        <f t="shared" si="14"/>
        <v>0</v>
      </c>
      <c r="L69" s="135">
        <f t="shared" si="14"/>
        <v>0</v>
      </c>
      <c r="M69" s="135">
        <f t="shared" si="14"/>
        <v>0</v>
      </c>
    </row>
    <row r="70" spans="2:13" x14ac:dyDescent="0.35">
      <c r="B70" s="62" t="s">
        <v>134</v>
      </c>
      <c r="C70" s="135">
        <f t="shared" ref="C70:M70" si="15">C28</f>
        <v>0</v>
      </c>
      <c r="D70" s="135">
        <f t="shared" si="15"/>
        <v>0</v>
      </c>
      <c r="E70" s="135">
        <f t="shared" si="15"/>
        <v>0</v>
      </c>
      <c r="F70" s="135">
        <f t="shared" si="15"/>
        <v>0</v>
      </c>
      <c r="G70" s="135">
        <f t="shared" si="15"/>
        <v>0</v>
      </c>
      <c r="H70" s="135">
        <f t="shared" si="15"/>
        <v>0</v>
      </c>
      <c r="I70" s="135">
        <f t="shared" si="15"/>
        <v>0</v>
      </c>
      <c r="J70" s="135">
        <f t="shared" si="15"/>
        <v>0</v>
      </c>
      <c r="K70" s="135">
        <f t="shared" si="15"/>
        <v>0</v>
      </c>
      <c r="L70" s="135">
        <f t="shared" si="15"/>
        <v>0</v>
      </c>
      <c r="M70" s="135">
        <f t="shared" si="15"/>
        <v>0</v>
      </c>
    </row>
    <row r="71" spans="2:13" x14ac:dyDescent="0.35">
      <c r="B71" s="62" t="s">
        <v>196</v>
      </c>
      <c r="C71" s="135">
        <f>C29</f>
        <v>0</v>
      </c>
      <c r="D71" s="135">
        <f t="shared" ref="D71:M71" si="16">D29</f>
        <v>0</v>
      </c>
      <c r="E71" s="135">
        <f t="shared" si="16"/>
        <v>0</v>
      </c>
      <c r="F71" s="135">
        <f t="shared" si="16"/>
        <v>0</v>
      </c>
      <c r="G71" s="135">
        <f t="shared" si="16"/>
        <v>0</v>
      </c>
      <c r="H71" s="135">
        <f t="shared" si="16"/>
        <v>0</v>
      </c>
      <c r="I71" s="135">
        <f t="shared" si="16"/>
        <v>0</v>
      </c>
      <c r="J71" s="135">
        <f t="shared" si="16"/>
        <v>0</v>
      </c>
      <c r="K71" s="135">
        <f t="shared" si="16"/>
        <v>0</v>
      </c>
      <c r="L71" s="135">
        <f t="shared" si="16"/>
        <v>0</v>
      </c>
      <c r="M71" s="135">
        <f t="shared" si="16"/>
        <v>0</v>
      </c>
    </row>
    <row r="72" spans="2:13" x14ac:dyDescent="0.35">
      <c r="B72" s="62" t="s">
        <v>140</v>
      </c>
      <c r="C72" s="135">
        <f>C30</f>
        <v>0</v>
      </c>
      <c r="D72" s="135">
        <f t="shared" ref="D72:M72" si="17">D30</f>
        <v>0</v>
      </c>
      <c r="E72" s="135">
        <f t="shared" si="17"/>
        <v>0</v>
      </c>
      <c r="F72" s="135">
        <f t="shared" si="17"/>
        <v>0</v>
      </c>
      <c r="G72" s="135">
        <f t="shared" si="17"/>
        <v>0</v>
      </c>
      <c r="H72" s="135">
        <f t="shared" si="17"/>
        <v>0</v>
      </c>
      <c r="I72" s="135">
        <f t="shared" si="17"/>
        <v>0</v>
      </c>
      <c r="J72" s="135">
        <f t="shared" si="17"/>
        <v>0</v>
      </c>
      <c r="K72" s="135">
        <f t="shared" si="17"/>
        <v>0</v>
      </c>
      <c r="L72" s="135">
        <f t="shared" si="17"/>
        <v>0</v>
      </c>
      <c r="M72" s="135">
        <f t="shared" si="17"/>
        <v>0</v>
      </c>
    </row>
    <row r="73" spans="2:13" x14ac:dyDescent="0.35">
      <c r="B73" s="62" t="s">
        <v>135</v>
      </c>
      <c r="C73" s="135">
        <f t="shared" ref="C73:M73" si="18">SUM(C69:C72)</f>
        <v>0</v>
      </c>
      <c r="D73" s="135">
        <f t="shared" si="18"/>
        <v>0</v>
      </c>
      <c r="E73" s="135">
        <f t="shared" si="18"/>
        <v>0</v>
      </c>
      <c r="F73" s="135">
        <f t="shared" si="18"/>
        <v>0</v>
      </c>
      <c r="G73" s="135">
        <f t="shared" si="18"/>
        <v>0</v>
      </c>
      <c r="H73" s="135">
        <f t="shared" si="18"/>
        <v>0</v>
      </c>
      <c r="I73" s="135">
        <f t="shared" si="18"/>
        <v>0</v>
      </c>
      <c r="J73" s="135">
        <f t="shared" si="18"/>
        <v>0</v>
      </c>
      <c r="K73" s="135">
        <f t="shared" si="18"/>
        <v>0</v>
      </c>
      <c r="L73" s="135">
        <f t="shared" si="18"/>
        <v>0</v>
      </c>
      <c r="M73" s="135">
        <f t="shared" si="18"/>
        <v>0</v>
      </c>
    </row>
    <row r="74" spans="2:13" x14ac:dyDescent="0.35">
      <c r="C74" s="139"/>
      <c r="D74" s="139"/>
      <c r="E74" s="139"/>
      <c r="F74" s="139"/>
      <c r="G74" s="139"/>
      <c r="H74" s="139"/>
      <c r="I74" s="139"/>
      <c r="J74" s="139"/>
      <c r="K74" s="139"/>
      <c r="L74" s="139"/>
      <c r="M74" s="139"/>
    </row>
    <row r="75" spans="2:13" x14ac:dyDescent="0.35">
      <c r="B75" s="62" t="s">
        <v>136</v>
      </c>
      <c r="C75" s="135">
        <f t="shared" ref="C75:M75" si="19">C61</f>
        <v>0</v>
      </c>
      <c r="D75" s="135">
        <f t="shared" si="19"/>
        <v>0</v>
      </c>
      <c r="E75" s="135">
        <f t="shared" si="19"/>
        <v>0</v>
      </c>
      <c r="F75" s="135">
        <f t="shared" si="19"/>
        <v>0</v>
      </c>
      <c r="G75" s="135">
        <f t="shared" si="19"/>
        <v>0</v>
      </c>
      <c r="H75" s="135">
        <f t="shared" si="19"/>
        <v>0</v>
      </c>
      <c r="I75" s="135">
        <f t="shared" si="19"/>
        <v>0</v>
      </c>
      <c r="J75" s="135">
        <f t="shared" si="19"/>
        <v>0</v>
      </c>
      <c r="K75" s="135">
        <f t="shared" si="19"/>
        <v>0</v>
      </c>
      <c r="L75" s="135">
        <f t="shared" si="19"/>
        <v>0</v>
      </c>
      <c r="M75" s="135">
        <f t="shared" si="19"/>
        <v>0</v>
      </c>
    </row>
    <row r="76" spans="2:13" x14ac:dyDescent="0.35">
      <c r="B76" s="62" t="s">
        <v>103</v>
      </c>
      <c r="C76" s="62">
        <f>C63</f>
        <v>0</v>
      </c>
      <c r="D76" s="62">
        <f t="shared" ref="D76:M76" si="20">D63</f>
        <v>0</v>
      </c>
      <c r="E76" s="62">
        <f t="shared" si="20"/>
        <v>0</v>
      </c>
      <c r="F76" s="62">
        <f t="shared" si="20"/>
        <v>0</v>
      </c>
      <c r="G76" s="62">
        <f t="shared" si="20"/>
        <v>0</v>
      </c>
      <c r="H76" s="62">
        <f t="shared" si="20"/>
        <v>0</v>
      </c>
      <c r="I76" s="62">
        <f t="shared" si="20"/>
        <v>0</v>
      </c>
      <c r="J76" s="62">
        <f t="shared" si="20"/>
        <v>0</v>
      </c>
      <c r="K76" s="62">
        <f t="shared" si="20"/>
        <v>0</v>
      </c>
      <c r="L76" s="62">
        <f t="shared" si="20"/>
        <v>0</v>
      </c>
      <c r="M76" s="62">
        <f t="shared" si="20"/>
        <v>0</v>
      </c>
    </row>
    <row r="77" spans="2:13" x14ac:dyDescent="0.35">
      <c r="B77" s="62" t="s">
        <v>137</v>
      </c>
      <c r="C77" s="135">
        <f t="shared" ref="C77:M77" si="21">C62</f>
        <v>0</v>
      </c>
      <c r="D77" s="135">
        <f t="shared" si="21"/>
        <v>0</v>
      </c>
      <c r="E77" s="135">
        <f t="shared" si="21"/>
        <v>0</v>
      </c>
      <c r="F77" s="135">
        <f t="shared" si="21"/>
        <v>0</v>
      </c>
      <c r="G77" s="135">
        <f t="shared" si="21"/>
        <v>0</v>
      </c>
      <c r="H77" s="135">
        <f t="shared" si="21"/>
        <v>0</v>
      </c>
      <c r="I77" s="135">
        <f t="shared" si="21"/>
        <v>0</v>
      </c>
      <c r="J77" s="135">
        <f t="shared" si="21"/>
        <v>0</v>
      </c>
      <c r="K77" s="135">
        <f t="shared" si="21"/>
        <v>0</v>
      </c>
      <c r="L77" s="135">
        <f t="shared" si="21"/>
        <v>0</v>
      </c>
      <c r="M77" s="135">
        <f t="shared" si="21"/>
        <v>0</v>
      </c>
    </row>
    <row r="78" spans="2:13" x14ac:dyDescent="0.35">
      <c r="B78" s="62" t="s">
        <v>144</v>
      </c>
      <c r="C78" s="135">
        <f>SUM(C75:C77)</f>
        <v>0</v>
      </c>
      <c r="D78" s="135">
        <f t="shared" ref="D78:M78" si="22">SUM(D75:D77)</f>
        <v>0</v>
      </c>
      <c r="E78" s="135">
        <f t="shared" si="22"/>
        <v>0</v>
      </c>
      <c r="F78" s="135">
        <f t="shared" si="22"/>
        <v>0</v>
      </c>
      <c r="G78" s="135">
        <f t="shared" si="22"/>
        <v>0</v>
      </c>
      <c r="H78" s="135">
        <f t="shared" si="22"/>
        <v>0</v>
      </c>
      <c r="I78" s="135">
        <f t="shared" si="22"/>
        <v>0</v>
      </c>
      <c r="J78" s="135">
        <f t="shared" si="22"/>
        <v>0</v>
      </c>
      <c r="K78" s="135">
        <f t="shared" si="22"/>
        <v>0</v>
      </c>
      <c r="L78" s="135">
        <f t="shared" si="22"/>
        <v>0</v>
      </c>
      <c r="M78" s="135">
        <f t="shared" si="22"/>
        <v>0</v>
      </c>
    </row>
    <row r="79" spans="2:13" x14ac:dyDescent="0.35">
      <c r="C79" s="135"/>
      <c r="D79" s="135"/>
      <c r="E79" s="135"/>
      <c r="F79" s="135"/>
      <c r="G79" s="135"/>
      <c r="H79" s="135"/>
      <c r="I79" s="135"/>
      <c r="J79" s="135"/>
      <c r="K79" s="135"/>
      <c r="L79" s="135"/>
      <c r="M79" s="135"/>
    </row>
    <row r="80" spans="2:13" x14ac:dyDescent="0.35">
      <c r="B80" s="62" t="s">
        <v>138</v>
      </c>
      <c r="C80" s="135">
        <f>C73-C78</f>
        <v>0</v>
      </c>
      <c r="D80" s="135">
        <f t="shared" ref="D80:M80" si="23">D73-D78</f>
        <v>0</v>
      </c>
      <c r="E80" s="135">
        <f t="shared" si="23"/>
        <v>0</v>
      </c>
      <c r="F80" s="135">
        <f t="shared" si="23"/>
        <v>0</v>
      </c>
      <c r="G80" s="135">
        <f t="shared" si="23"/>
        <v>0</v>
      </c>
      <c r="H80" s="135">
        <f t="shared" si="23"/>
        <v>0</v>
      </c>
      <c r="I80" s="135">
        <f t="shared" si="23"/>
        <v>0</v>
      </c>
      <c r="J80" s="135">
        <f t="shared" si="23"/>
        <v>0</v>
      </c>
      <c r="K80" s="135">
        <f t="shared" si="23"/>
        <v>0</v>
      </c>
      <c r="L80" s="135">
        <f t="shared" si="23"/>
        <v>0</v>
      </c>
      <c r="M80" s="135">
        <f t="shared" si="23"/>
        <v>0</v>
      </c>
    </row>
    <row r="81" spans="2:13" x14ac:dyDescent="0.35">
      <c r="C81" s="135"/>
      <c r="D81" s="135"/>
      <c r="E81" s="135"/>
      <c r="F81" s="135"/>
      <c r="G81" s="135"/>
      <c r="H81" s="135"/>
      <c r="I81" s="135"/>
      <c r="J81" s="135"/>
      <c r="K81" s="135"/>
      <c r="L81" s="135"/>
      <c r="M81" s="135"/>
    </row>
    <row r="82" spans="2:13" x14ac:dyDescent="0.35">
      <c r="B82" s="62" t="s">
        <v>141</v>
      </c>
      <c r="C82" s="135"/>
      <c r="D82" s="135">
        <f>C80-D80</f>
        <v>0</v>
      </c>
      <c r="E82" s="135">
        <f>D80-E80</f>
        <v>0</v>
      </c>
      <c r="F82" s="135">
        <f t="shared" ref="F82:M82" si="24">E80-F80</f>
        <v>0</v>
      </c>
      <c r="G82" s="135">
        <f t="shared" si="24"/>
        <v>0</v>
      </c>
      <c r="H82" s="135">
        <f t="shared" si="24"/>
        <v>0</v>
      </c>
      <c r="I82" s="135">
        <f t="shared" si="24"/>
        <v>0</v>
      </c>
      <c r="J82" s="135">
        <f t="shared" si="24"/>
        <v>0</v>
      </c>
      <c r="K82" s="135">
        <f t="shared" si="24"/>
        <v>0</v>
      </c>
      <c r="L82" s="135">
        <f t="shared" si="24"/>
        <v>0</v>
      </c>
      <c r="M82" s="135">
        <f t="shared" si="24"/>
        <v>0</v>
      </c>
    </row>
    <row r="83" spans="2:13" x14ac:dyDescent="0.35"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</row>
    <row r="84" spans="2:13" x14ac:dyDescent="0.35">
      <c r="B84" s="65" t="s">
        <v>203</v>
      </c>
      <c r="C84" s="77">
        <f t="shared" ref="C84:M84" si="25">+C44/C66*100</f>
        <v>0</v>
      </c>
      <c r="D84" s="77">
        <f t="shared" si="25"/>
        <v>0</v>
      </c>
      <c r="E84" s="77">
        <f t="shared" si="25"/>
        <v>0</v>
      </c>
      <c r="F84" s="77">
        <f t="shared" si="25"/>
        <v>0</v>
      </c>
      <c r="G84" s="77">
        <f t="shared" si="25"/>
        <v>0</v>
      </c>
      <c r="H84" s="77">
        <f t="shared" si="25"/>
        <v>0</v>
      </c>
      <c r="I84" s="77">
        <f t="shared" si="25"/>
        <v>0</v>
      </c>
      <c r="J84" s="77">
        <f t="shared" si="25"/>
        <v>0</v>
      </c>
      <c r="K84" s="77">
        <f t="shared" si="25"/>
        <v>0</v>
      </c>
      <c r="L84" s="77">
        <f t="shared" si="25"/>
        <v>0</v>
      </c>
      <c r="M84" s="77">
        <f t="shared" si="25"/>
        <v>0</v>
      </c>
    </row>
  </sheetData>
  <mergeCells count="2">
    <mergeCell ref="H2:M2"/>
    <mergeCell ref="D2:G2"/>
  </mergeCells>
  <pageMargins left="0.70866141732283472" right="0.70866141732283472" top="0.19685039370078741" bottom="0.39370078740157483" header="0" footer="0.19685039370078741"/>
  <pageSetup paperSize="9" scale="45" fitToWidth="0" orientation="landscape" r:id="rId1"/>
  <headerFooter>
    <oddFooter>&amp;LFinancieel model innovatiekrediet&amp;CBalans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5690-544C-4D82-85CC-57E55FFF7FD9}">
  <sheetPr>
    <pageSetUpPr fitToPage="1"/>
  </sheetPr>
  <dimension ref="A1:AJ45"/>
  <sheetViews>
    <sheetView showGridLines="0"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H34" sqref="H34"/>
    </sheetView>
  </sheetViews>
  <sheetFormatPr defaultColWidth="8.7265625" defaultRowHeight="14.5" x14ac:dyDescent="0.35"/>
  <cols>
    <col min="1" max="1" width="4.7265625" style="35" customWidth="1"/>
    <col min="2" max="2" width="49.453125" style="35" customWidth="1"/>
    <col min="3" max="3" width="8.453125" style="35" customWidth="1"/>
    <col min="4" max="27" width="8.7265625" style="35"/>
    <col min="28" max="28" width="8.7265625" style="35" customWidth="1"/>
    <col min="29" max="34" width="12.7265625" style="35" customWidth="1"/>
    <col min="35" max="16384" width="8.7265625" style="35"/>
  </cols>
  <sheetData>
    <row r="1" spans="2:36" ht="15" customHeight="1" x14ac:dyDescent="0.35">
      <c r="D1" s="53"/>
    </row>
    <row r="2" spans="2:36" ht="15.5" x14ac:dyDescent="0.35">
      <c r="B2" s="54" t="s">
        <v>149</v>
      </c>
      <c r="C2" s="72"/>
      <c r="D2" s="187" t="s">
        <v>3</v>
      </c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202" t="s">
        <v>55</v>
      </c>
      <c r="AD2" s="203"/>
      <c r="AE2" s="203"/>
      <c r="AF2" s="203"/>
      <c r="AG2" s="203"/>
      <c r="AH2" s="203"/>
      <c r="AI2" s="204"/>
    </row>
    <row r="3" spans="2:36" s="18" customFormat="1" x14ac:dyDescent="0.35">
      <c r="B3" s="13" t="s">
        <v>179</v>
      </c>
      <c r="C3" s="71"/>
    </row>
    <row r="4" spans="2:36" s="104" customFormat="1" x14ac:dyDescent="0.35">
      <c r="C4" s="106" t="s">
        <v>81</v>
      </c>
      <c r="D4" s="205" t="s">
        <v>58</v>
      </c>
      <c r="E4" s="205"/>
      <c r="F4" s="205"/>
      <c r="G4" s="205"/>
      <c r="H4" s="97"/>
      <c r="I4" s="105"/>
      <c r="J4" s="206" t="s">
        <v>62</v>
      </c>
      <c r="K4" s="206"/>
      <c r="L4" s="206"/>
      <c r="M4" s="206"/>
      <c r="N4" s="57"/>
      <c r="O4" s="55"/>
      <c r="P4" s="205" t="s">
        <v>71</v>
      </c>
      <c r="Q4" s="205"/>
      <c r="R4" s="205"/>
      <c r="S4" s="205"/>
      <c r="T4" s="97"/>
      <c r="U4" s="57"/>
      <c r="V4" s="205" t="s">
        <v>76</v>
      </c>
      <c r="W4" s="205"/>
      <c r="X4" s="205"/>
      <c r="Y4" s="205"/>
      <c r="Z4" s="97"/>
      <c r="AA4" s="57"/>
      <c r="AB4" s="55" t="s">
        <v>107</v>
      </c>
      <c r="AC4" s="57"/>
      <c r="AD4" s="55"/>
      <c r="AE4" s="55"/>
      <c r="AF4" s="55"/>
      <c r="AG4" s="57"/>
      <c r="AH4" s="55"/>
    </row>
    <row r="5" spans="2:36" x14ac:dyDescent="0.35">
      <c r="C5" s="126"/>
      <c r="D5" s="140" t="s">
        <v>27</v>
      </c>
      <c r="E5" s="140" t="s">
        <v>28</v>
      </c>
      <c r="F5" s="140" t="s">
        <v>29</v>
      </c>
      <c r="G5" s="140" t="s">
        <v>30</v>
      </c>
      <c r="H5" s="140" t="s">
        <v>0</v>
      </c>
      <c r="I5" s="141"/>
      <c r="J5" s="140" t="s">
        <v>27</v>
      </c>
      <c r="K5" s="140" t="s">
        <v>28</v>
      </c>
      <c r="L5" s="140" t="s">
        <v>29</v>
      </c>
      <c r="M5" s="140" t="s">
        <v>30</v>
      </c>
      <c r="N5" s="140" t="s">
        <v>0</v>
      </c>
      <c r="O5" s="142"/>
      <c r="P5" s="140" t="s">
        <v>27</v>
      </c>
      <c r="Q5" s="140" t="s">
        <v>28</v>
      </c>
      <c r="R5" s="140" t="s">
        <v>29</v>
      </c>
      <c r="S5" s="140" t="s">
        <v>30</v>
      </c>
      <c r="T5" s="140" t="s">
        <v>0</v>
      </c>
      <c r="U5" s="142"/>
      <c r="V5" s="140" t="s">
        <v>27</v>
      </c>
      <c r="W5" s="140" t="s">
        <v>28</v>
      </c>
      <c r="X5" s="140" t="s">
        <v>29</v>
      </c>
      <c r="Y5" s="140" t="s">
        <v>30</v>
      </c>
      <c r="Z5" s="140" t="s">
        <v>0</v>
      </c>
      <c r="AA5" s="142"/>
      <c r="AB5" s="142"/>
      <c r="AC5" s="140" t="s">
        <v>65</v>
      </c>
      <c r="AD5" s="140" t="s">
        <v>75</v>
      </c>
      <c r="AE5" s="140" t="s">
        <v>67</v>
      </c>
      <c r="AF5" s="140" t="s">
        <v>68</v>
      </c>
      <c r="AG5" s="140" t="s">
        <v>69</v>
      </c>
      <c r="AH5" s="140" t="s">
        <v>70</v>
      </c>
      <c r="AI5" s="143" t="s">
        <v>0</v>
      </c>
      <c r="AJ5" s="15"/>
    </row>
    <row r="6" spans="2:36" x14ac:dyDescent="0.35">
      <c r="B6" s="35" t="s">
        <v>31</v>
      </c>
      <c r="C6" s="140">
        <f>'Winst- en verliesrekening'!C33</f>
        <v>0</v>
      </c>
      <c r="D6" s="140">
        <f>'Winst- en verliesrekening'!D33</f>
        <v>0</v>
      </c>
      <c r="E6" s="140">
        <f>'Winst- en verliesrekening'!E33</f>
        <v>0</v>
      </c>
      <c r="F6" s="140">
        <f>'Winst- en verliesrekening'!F33</f>
        <v>0</v>
      </c>
      <c r="G6" s="140">
        <f>'Winst- en verliesrekening'!G33</f>
        <v>0</v>
      </c>
      <c r="H6" s="140">
        <f>SUM(D6:G6)</f>
        <v>0</v>
      </c>
      <c r="I6" s="144"/>
      <c r="J6" s="140">
        <f>'Winst- en verliesrekening'!J33</f>
        <v>0</v>
      </c>
      <c r="K6" s="140">
        <f>'Winst- en verliesrekening'!K33</f>
        <v>0</v>
      </c>
      <c r="L6" s="140">
        <f>'Winst- en verliesrekening'!L33</f>
        <v>0</v>
      </c>
      <c r="M6" s="140">
        <f>'Winst- en verliesrekening'!M33</f>
        <v>0</v>
      </c>
      <c r="N6" s="140">
        <f>SUM(J6:M6)</f>
        <v>0</v>
      </c>
      <c r="O6" s="144"/>
      <c r="P6" s="140">
        <f>'Winst- en verliesrekening'!P33</f>
        <v>0</v>
      </c>
      <c r="Q6" s="140">
        <f>'Winst- en verliesrekening'!Q33</f>
        <v>0</v>
      </c>
      <c r="R6" s="140">
        <f>'Winst- en verliesrekening'!R33</f>
        <v>0</v>
      </c>
      <c r="S6" s="140">
        <f>'Winst- en verliesrekening'!S33</f>
        <v>0</v>
      </c>
      <c r="T6" s="140">
        <f>SUM(P6:S6)</f>
        <v>0</v>
      </c>
      <c r="U6" s="144"/>
      <c r="V6" s="140">
        <f>'Winst- en verliesrekening'!V33</f>
        <v>0</v>
      </c>
      <c r="W6" s="140">
        <f>'Winst- en verliesrekening'!W33</f>
        <v>0</v>
      </c>
      <c r="X6" s="140">
        <f>'Winst- en verliesrekening'!X33</f>
        <v>0</v>
      </c>
      <c r="Y6" s="140">
        <f>'Winst- en verliesrekening'!Y33</f>
        <v>0</v>
      </c>
      <c r="Z6" s="140">
        <f>SUM(V6:Y6)</f>
        <v>0</v>
      </c>
      <c r="AA6" s="144"/>
      <c r="AB6" s="140">
        <f>Z6+T6+N6+H6</f>
        <v>0</v>
      </c>
      <c r="AC6" s="140">
        <f>'Winst- en verliesrekening'!AC33</f>
        <v>0</v>
      </c>
      <c r="AD6" s="140">
        <f>'Winst- en verliesrekening'!AD33</f>
        <v>0</v>
      </c>
      <c r="AE6" s="140">
        <f>'Winst- en verliesrekening'!AE33</f>
        <v>0</v>
      </c>
      <c r="AF6" s="140">
        <f>'Winst- en verliesrekening'!AF33</f>
        <v>0</v>
      </c>
      <c r="AG6" s="140">
        <f>'Winst- en verliesrekening'!AG33</f>
        <v>0</v>
      </c>
      <c r="AH6" s="140">
        <f>'Winst- en verliesrekening'!AH33</f>
        <v>0</v>
      </c>
      <c r="AI6" s="145">
        <f>SUM(AC6:AH6)</f>
        <v>0</v>
      </c>
      <c r="AJ6" s="15"/>
    </row>
    <row r="7" spans="2:36" s="60" customFormat="1" x14ac:dyDescent="0.35">
      <c r="B7" s="60" t="s">
        <v>26</v>
      </c>
      <c r="C7" s="140">
        <f>'Winst- en verliesrekening'!C47</f>
        <v>0</v>
      </c>
      <c r="D7" s="140">
        <f>'Winst- en verliesrekening'!D47</f>
        <v>0</v>
      </c>
      <c r="E7" s="140">
        <f>'Winst- en verliesrekening'!E47</f>
        <v>0</v>
      </c>
      <c r="F7" s="140">
        <f>'Winst- en verliesrekening'!F47</f>
        <v>0</v>
      </c>
      <c r="G7" s="140">
        <f>'Winst- en verliesrekening'!G47</f>
        <v>0</v>
      </c>
      <c r="H7" s="140">
        <f>SUM(D7:G7)</f>
        <v>0</v>
      </c>
      <c r="I7" s="140"/>
      <c r="J7" s="140">
        <f>'Winst- en verliesrekening'!J47</f>
        <v>0</v>
      </c>
      <c r="K7" s="140">
        <f>'Winst- en verliesrekening'!K47</f>
        <v>0</v>
      </c>
      <c r="L7" s="140">
        <f>'Winst- en verliesrekening'!L47</f>
        <v>0</v>
      </c>
      <c r="M7" s="140">
        <f>'Winst- en verliesrekening'!M47</f>
        <v>0</v>
      </c>
      <c r="N7" s="140">
        <f>SUM(J7:M7)</f>
        <v>0</v>
      </c>
      <c r="O7" s="140"/>
      <c r="P7" s="140">
        <f>'Winst- en verliesrekening'!P47</f>
        <v>0</v>
      </c>
      <c r="Q7" s="140">
        <f>'Winst- en verliesrekening'!Q47</f>
        <v>0</v>
      </c>
      <c r="R7" s="140">
        <f>'Winst- en verliesrekening'!R47</f>
        <v>0</v>
      </c>
      <c r="S7" s="140">
        <f>'Winst- en verliesrekening'!S47</f>
        <v>0</v>
      </c>
      <c r="T7" s="140">
        <f>SUM(P7:S7)</f>
        <v>0</v>
      </c>
      <c r="U7" s="140"/>
      <c r="V7" s="140">
        <f>'Winst- en verliesrekening'!V47</f>
        <v>0</v>
      </c>
      <c r="W7" s="140">
        <f>'Winst- en verliesrekening'!W47</f>
        <v>0</v>
      </c>
      <c r="X7" s="140">
        <f>'Winst- en verliesrekening'!X47</f>
        <v>0</v>
      </c>
      <c r="Y7" s="140">
        <f>'Winst- en verliesrekening'!Y47</f>
        <v>0</v>
      </c>
      <c r="Z7" s="140">
        <f>SUM(V7:Y7)</f>
        <v>0</v>
      </c>
      <c r="AA7" s="140"/>
      <c r="AB7" s="140">
        <f>Z7+T7+N7+H7</f>
        <v>0</v>
      </c>
      <c r="AC7" s="140">
        <f>'Winst- en verliesrekening'!AC47</f>
        <v>0</v>
      </c>
      <c r="AD7" s="140">
        <f>'Winst- en verliesrekening'!AD47</f>
        <v>0</v>
      </c>
      <c r="AE7" s="140">
        <f>'Winst- en verliesrekening'!AE47</f>
        <v>0</v>
      </c>
      <c r="AF7" s="140">
        <f>'Winst- en verliesrekening'!AF47</f>
        <v>0</v>
      </c>
      <c r="AG7" s="140">
        <f>'Winst- en verliesrekening'!AG47</f>
        <v>0</v>
      </c>
      <c r="AH7" s="140">
        <f>'Winst- en verliesrekening'!AH47</f>
        <v>0</v>
      </c>
      <c r="AI7" s="140">
        <f>SUM(AC7:AH7)</f>
        <v>0</v>
      </c>
      <c r="AJ7" s="69"/>
    </row>
    <row r="8" spans="2:36" x14ac:dyDescent="0.35">
      <c r="B8" s="35" t="s">
        <v>32</v>
      </c>
      <c r="C8" s="140">
        <f>+C6-C7</f>
        <v>0</v>
      </c>
      <c r="D8" s="140">
        <f>+D6-D7</f>
        <v>0</v>
      </c>
      <c r="E8" s="140">
        <f>+E6-E7</f>
        <v>0</v>
      </c>
      <c r="F8" s="140">
        <f>+F6-F7</f>
        <v>0</v>
      </c>
      <c r="G8" s="140">
        <f>+G6-G7</f>
        <v>0</v>
      </c>
      <c r="H8" s="140">
        <f t="shared" ref="H8:H36" si="0">SUM(D8:G8)</f>
        <v>0</v>
      </c>
      <c r="I8" s="144"/>
      <c r="J8" s="140">
        <f>+J6-J7</f>
        <v>0</v>
      </c>
      <c r="K8" s="140">
        <f>+K6-K7</f>
        <v>0</v>
      </c>
      <c r="L8" s="140">
        <f>+L6-L7</f>
        <v>0</v>
      </c>
      <c r="M8" s="140">
        <f>+M6-M7</f>
        <v>0</v>
      </c>
      <c r="N8" s="140">
        <f t="shared" ref="N8:N34" si="1">SUM(J8:M8)</f>
        <v>0</v>
      </c>
      <c r="O8" s="144"/>
      <c r="P8" s="140">
        <f>+P6-P7</f>
        <v>0</v>
      </c>
      <c r="Q8" s="140">
        <f>+Q6-Q7</f>
        <v>0</v>
      </c>
      <c r="R8" s="140">
        <f>+R6-R7</f>
        <v>0</v>
      </c>
      <c r="S8" s="140">
        <f>+S6-S7</f>
        <v>0</v>
      </c>
      <c r="T8" s="140">
        <f t="shared" ref="T8:T36" si="2">SUM(P8:S8)</f>
        <v>0</v>
      </c>
      <c r="U8" s="144"/>
      <c r="V8" s="140">
        <f>+V6-V7</f>
        <v>0</v>
      </c>
      <c r="W8" s="140">
        <f>+W6-W7</f>
        <v>0</v>
      </c>
      <c r="X8" s="140">
        <f>+X6-X7</f>
        <v>0</v>
      </c>
      <c r="Y8" s="140">
        <f>+Y6-Y7</f>
        <v>0</v>
      </c>
      <c r="Z8" s="140">
        <f t="shared" ref="Z8:Z36" si="3">SUM(V8:Y8)</f>
        <v>0</v>
      </c>
      <c r="AA8" s="144"/>
      <c r="AB8" s="140">
        <f>AB6-AB7</f>
        <v>0</v>
      </c>
      <c r="AC8" s="140">
        <f t="shared" ref="AC8:AH8" si="4">+AC6-AC7</f>
        <v>0</v>
      </c>
      <c r="AD8" s="140">
        <f t="shared" si="4"/>
        <v>0</v>
      </c>
      <c r="AE8" s="140">
        <f t="shared" si="4"/>
        <v>0</v>
      </c>
      <c r="AF8" s="140">
        <f t="shared" si="4"/>
        <v>0</v>
      </c>
      <c r="AG8" s="140">
        <f t="shared" si="4"/>
        <v>0</v>
      </c>
      <c r="AH8" s="140">
        <f t="shared" si="4"/>
        <v>0</v>
      </c>
      <c r="AI8" s="145">
        <f>SUM(AC8:AH8)</f>
        <v>0</v>
      </c>
      <c r="AJ8" s="15"/>
    </row>
    <row r="9" spans="2:36" x14ac:dyDescent="0.35">
      <c r="C9" s="126"/>
      <c r="D9" s="140"/>
      <c r="E9" s="140"/>
      <c r="F9" s="140"/>
      <c r="G9" s="140"/>
      <c r="H9" s="140"/>
      <c r="I9" s="144"/>
      <c r="J9" s="140"/>
      <c r="K9" s="140"/>
      <c r="L9" s="140"/>
      <c r="M9" s="140"/>
      <c r="N9" s="140"/>
      <c r="O9" s="144"/>
      <c r="P9" s="140"/>
      <c r="Q9" s="140"/>
      <c r="R9" s="140"/>
      <c r="S9" s="140"/>
      <c r="T9" s="140"/>
      <c r="U9" s="144"/>
      <c r="V9" s="140"/>
      <c r="W9" s="140"/>
      <c r="X9" s="140"/>
      <c r="Y9" s="140"/>
      <c r="Z9" s="140"/>
      <c r="AA9" s="144"/>
      <c r="AB9" s="140"/>
      <c r="AC9" s="140"/>
      <c r="AD9" s="140"/>
      <c r="AE9" s="140"/>
      <c r="AF9" s="140"/>
      <c r="AG9" s="140"/>
      <c r="AH9" s="140"/>
      <c r="AI9" s="145"/>
      <c r="AJ9" s="15"/>
    </row>
    <row r="10" spans="2:36" x14ac:dyDescent="0.35">
      <c r="B10" s="35" t="s">
        <v>185</v>
      </c>
      <c r="C10" s="146">
        <v>0</v>
      </c>
      <c r="D10" s="146">
        <v>0</v>
      </c>
      <c r="E10" s="146">
        <v>0</v>
      </c>
      <c r="F10" s="146">
        <v>0</v>
      </c>
      <c r="G10" s="146">
        <v>0</v>
      </c>
      <c r="H10" s="140">
        <f t="shared" si="0"/>
        <v>0</v>
      </c>
      <c r="I10" s="144"/>
      <c r="J10" s="146">
        <v>0</v>
      </c>
      <c r="K10" s="146">
        <v>0</v>
      </c>
      <c r="L10" s="146">
        <v>0</v>
      </c>
      <c r="M10" s="146">
        <v>0</v>
      </c>
      <c r="N10" s="140">
        <f t="shared" si="1"/>
        <v>0</v>
      </c>
      <c r="O10" s="144"/>
      <c r="P10" s="146">
        <v>0</v>
      </c>
      <c r="Q10" s="146">
        <v>0</v>
      </c>
      <c r="R10" s="146">
        <v>0</v>
      </c>
      <c r="S10" s="146">
        <v>0</v>
      </c>
      <c r="T10" s="140">
        <f t="shared" si="2"/>
        <v>0</v>
      </c>
      <c r="U10" s="144"/>
      <c r="V10" s="146">
        <v>0</v>
      </c>
      <c r="W10" s="146">
        <v>0</v>
      </c>
      <c r="X10" s="146">
        <v>0</v>
      </c>
      <c r="Y10" s="146">
        <v>0</v>
      </c>
      <c r="Z10" s="140">
        <f t="shared" si="3"/>
        <v>0</v>
      </c>
      <c r="AA10" s="144"/>
      <c r="AB10" s="140">
        <f>Z10+T10+N10+H10</f>
        <v>0</v>
      </c>
      <c r="AC10" s="140">
        <f>Balans!H82</f>
        <v>0</v>
      </c>
      <c r="AD10" s="140">
        <f>Balans!I82</f>
        <v>0</v>
      </c>
      <c r="AE10" s="140">
        <f>Balans!J82</f>
        <v>0</v>
      </c>
      <c r="AF10" s="140">
        <f>Balans!K82</f>
        <v>0</v>
      </c>
      <c r="AG10" s="140">
        <f>Balans!L82</f>
        <v>0</v>
      </c>
      <c r="AH10" s="140">
        <f>Balans!M82</f>
        <v>0</v>
      </c>
      <c r="AI10" s="145">
        <f t="shared" ref="AI10:AI38" si="5">SUM(AC10:AH10)</f>
        <v>0</v>
      </c>
      <c r="AJ10" s="15"/>
    </row>
    <row r="11" spans="2:36" x14ac:dyDescent="0.35">
      <c r="B11" s="35" t="s">
        <v>33</v>
      </c>
      <c r="C11" s="146">
        <v>0</v>
      </c>
      <c r="D11" s="146">
        <v>0</v>
      </c>
      <c r="E11" s="146">
        <v>0</v>
      </c>
      <c r="F11" s="146">
        <v>0</v>
      </c>
      <c r="G11" s="146">
        <v>0</v>
      </c>
      <c r="H11" s="140">
        <f t="shared" si="0"/>
        <v>0</v>
      </c>
      <c r="I11" s="144"/>
      <c r="J11" s="146">
        <v>0</v>
      </c>
      <c r="K11" s="146">
        <v>0</v>
      </c>
      <c r="L11" s="146">
        <v>0</v>
      </c>
      <c r="M11" s="146">
        <v>0</v>
      </c>
      <c r="N11" s="140">
        <f t="shared" si="1"/>
        <v>0</v>
      </c>
      <c r="O11" s="144"/>
      <c r="P11" s="146">
        <v>0</v>
      </c>
      <c r="Q11" s="146">
        <v>0</v>
      </c>
      <c r="R11" s="146">
        <v>0</v>
      </c>
      <c r="S11" s="146">
        <v>0</v>
      </c>
      <c r="T11" s="140">
        <f t="shared" si="2"/>
        <v>0</v>
      </c>
      <c r="U11" s="144"/>
      <c r="V11" s="146">
        <v>0</v>
      </c>
      <c r="W11" s="146">
        <v>0</v>
      </c>
      <c r="X11" s="146">
        <v>0</v>
      </c>
      <c r="Y11" s="146">
        <v>0</v>
      </c>
      <c r="Z11" s="140">
        <f t="shared" si="3"/>
        <v>0</v>
      </c>
      <c r="AA11" s="144"/>
      <c r="AB11" s="140">
        <f>Z11+T11+N11+H11</f>
        <v>0</v>
      </c>
      <c r="AC11" s="140">
        <f>-Balans!G48+Balans!H48</f>
        <v>0</v>
      </c>
      <c r="AD11" s="140">
        <f>-Balans!H48+Balans!I48</f>
        <v>0</v>
      </c>
      <c r="AE11" s="140">
        <f>-Balans!I48+Balans!J48</f>
        <v>0</v>
      </c>
      <c r="AF11" s="140">
        <f>-Balans!J48+Balans!K48</f>
        <v>0</v>
      </c>
      <c r="AG11" s="140">
        <f>-Balans!K48+Balans!L48</f>
        <v>0</v>
      </c>
      <c r="AH11" s="140">
        <f>-Balans!L48+Balans!M48</f>
        <v>0</v>
      </c>
      <c r="AI11" s="145">
        <f>SUM(AC11:AH11)</f>
        <v>0</v>
      </c>
      <c r="AJ11" s="15"/>
    </row>
    <row r="12" spans="2:36" x14ac:dyDescent="0.35">
      <c r="B12" s="35" t="s">
        <v>34</v>
      </c>
      <c r="C12" s="140">
        <f>+C10+C8+C11</f>
        <v>0</v>
      </c>
      <c r="D12" s="140">
        <f>+D10+D8+D11</f>
        <v>0</v>
      </c>
      <c r="E12" s="140">
        <f>+E10+E8+E11</f>
        <v>0</v>
      </c>
      <c r="F12" s="140">
        <f>+F10+F8+F11</f>
        <v>0</v>
      </c>
      <c r="G12" s="140">
        <f>+G10+G8+G11</f>
        <v>0</v>
      </c>
      <c r="H12" s="140">
        <f>SUM(D12:G12)</f>
        <v>0</v>
      </c>
      <c r="I12" s="144"/>
      <c r="J12" s="140">
        <f>+J10+J8+J11</f>
        <v>0</v>
      </c>
      <c r="K12" s="140">
        <f>+K10+K8+K11</f>
        <v>0</v>
      </c>
      <c r="L12" s="140">
        <f>+L10+L8+L11</f>
        <v>0</v>
      </c>
      <c r="M12" s="140">
        <f>+M10+M8+M11</f>
        <v>0</v>
      </c>
      <c r="N12" s="140">
        <f t="shared" si="1"/>
        <v>0</v>
      </c>
      <c r="O12" s="144"/>
      <c r="P12" s="140">
        <f>+P10+P8+P11</f>
        <v>0</v>
      </c>
      <c r="Q12" s="140">
        <f>+Q10+Q8+Q11</f>
        <v>0</v>
      </c>
      <c r="R12" s="140">
        <f>+R10+R8+R11</f>
        <v>0</v>
      </c>
      <c r="S12" s="140">
        <f>+S10+S8+S11</f>
        <v>0</v>
      </c>
      <c r="T12" s="140">
        <f t="shared" si="2"/>
        <v>0</v>
      </c>
      <c r="U12" s="144"/>
      <c r="V12" s="140">
        <f>+V10+V8+V11</f>
        <v>0</v>
      </c>
      <c r="W12" s="140">
        <f>+W10+W8+W11</f>
        <v>0</v>
      </c>
      <c r="X12" s="140">
        <f>+X10+X8+X11</f>
        <v>0</v>
      </c>
      <c r="Y12" s="140">
        <f>+Y10+Y8+Y11</f>
        <v>0</v>
      </c>
      <c r="Z12" s="140">
        <f t="shared" si="3"/>
        <v>0</v>
      </c>
      <c r="AA12" s="144"/>
      <c r="AB12" s="140">
        <f>Z12+T12+N12+H12</f>
        <v>0</v>
      </c>
      <c r="AC12" s="140">
        <f t="shared" ref="AC12:AH12" si="6">+AC10+AC8+AC11</f>
        <v>0</v>
      </c>
      <c r="AD12" s="140">
        <f t="shared" si="6"/>
        <v>0</v>
      </c>
      <c r="AE12" s="140">
        <f t="shared" si="6"/>
        <v>0</v>
      </c>
      <c r="AF12" s="140">
        <f t="shared" si="6"/>
        <v>0</v>
      </c>
      <c r="AG12" s="140">
        <f t="shared" si="6"/>
        <v>0</v>
      </c>
      <c r="AH12" s="140">
        <f t="shared" si="6"/>
        <v>0</v>
      </c>
      <c r="AI12" s="145">
        <f t="shared" si="5"/>
        <v>0</v>
      </c>
      <c r="AJ12" s="15"/>
    </row>
    <row r="13" spans="2:36" x14ac:dyDescent="0.35">
      <c r="C13" s="126"/>
      <c r="D13" s="140"/>
      <c r="E13" s="140"/>
      <c r="F13" s="140"/>
      <c r="G13" s="140"/>
      <c r="H13" s="140"/>
      <c r="I13" s="144"/>
      <c r="J13" s="140"/>
      <c r="K13" s="140"/>
      <c r="L13" s="140"/>
      <c r="M13" s="140"/>
      <c r="N13" s="140"/>
      <c r="O13" s="144"/>
      <c r="P13" s="140"/>
      <c r="Q13" s="140"/>
      <c r="R13" s="140"/>
      <c r="S13" s="140"/>
      <c r="T13" s="140"/>
      <c r="U13" s="144"/>
      <c r="V13" s="140"/>
      <c r="W13" s="140"/>
      <c r="X13" s="140"/>
      <c r="Y13" s="140"/>
      <c r="Z13" s="140"/>
      <c r="AA13" s="144"/>
      <c r="AB13" s="140"/>
      <c r="AC13" s="140"/>
      <c r="AD13" s="140"/>
      <c r="AE13" s="140"/>
      <c r="AF13" s="140"/>
      <c r="AG13" s="140"/>
      <c r="AH13" s="140"/>
      <c r="AI13" s="145"/>
      <c r="AJ13" s="15"/>
    </row>
    <row r="14" spans="2:36" x14ac:dyDescent="0.35">
      <c r="B14" s="35" t="s">
        <v>152</v>
      </c>
      <c r="C14" s="140">
        <f>'Winst- en verliesrekening'!C41</f>
        <v>0</v>
      </c>
      <c r="D14" s="140">
        <f>'Winst- en verliesrekening'!D41</f>
        <v>0</v>
      </c>
      <c r="E14" s="140">
        <f>'Winst- en verliesrekening'!E41</f>
        <v>0</v>
      </c>
      <c r="F14" s="140">
        <f>'Winst- en verliesrekening'!F41</f>
        <v>0</v>
      </c>
      <c r="G14" s="140">
        <f>'Winst- en verliesrekening'!G41</f>
        <v>0</v>
      </c>
      <c r="H14" s="144">
        <f>SUM(D14:G14)</f>
        <v>0</v>
      </c>
      <c r="I14" s="144"/>
      <c r="J14" s="140">
        <f>'Winst- en verliesrekening'!J41</f>
        <v>0</v>
      </c>
      <c r="K14" s="140">
        <f>'Winst- en verliesrekening'!K41</f>
        <v>0</v>
      </c>
      <c r="L14" s="140">
        <f>'Winst- en verliesrekening'!L41</f>
        <v>0</v>
      </c>
      <c r="M14" s="140">
        <f>'Winst- en verliesrekening'!M41</f>
        <v>0</v>
      </c>
      <c r="N14" s="144">
        <f t="shared" ref="N14" si="7">SUM(J14:M14)</f>
        <v>0</v>
      </c>
      <c r="O14" s="144"/>
      <c r="P14" s="140">
        <f>'Winst- en verliesrekening'!P41</f>
        <v>0</v>
      </c>
      <c r="Q14" s="140">
        <f>'Winst- en verliesrekening'!Q41</f>
        <v>0</v>
      </c>
      <c r="R14" s="140">
        <f>'Winst- en verliesrekening'!R41</f>
        <v>0</v>
      </c>
      <c r="S14" s="140">
        <f>'Winst- en verliesrekening'!S41</f>
        <v>0</v>
      </c>
      <c r="T14" s="140">
        <f t="shared" ref="T14" si="8">SUM(P14:S14)</f>
        <v>0</v>
      </c>
      <c r="U14" s="144"/>
      <c r="V14" s="140">
        <f>'Winst- en verliesrekening'!V41</f>
        <v>0</v>
      </c>
      <c r="W14" s="140">
        <f>'Winst- en verliesrekening'!W41</f>
        <v>0</v>
      </c>
      <c r="X14" s="140">
        <f>'Winst- en verliesrekening'!X41</f>
        <v>0</v>
      </c>
      <c r="Y14" s="140">
        <f>'Winst- en verliesrekening'!Y41</f>
        <v>0</v>
      </c>
      <c r="Z14" s="144">
        <f t="shared" ref="Z14" si="9">SUM(V14:Y14)</f>
        <v>0</v>
      </c>
      <c r="AA14" s="144"/>
      <c r="AB14" s="140">
        <f>Z14+T14+N14+H14</f>
        <v>0</v>
      </c>
      <c r="AC14" s="146">
        <v>0</v>
      </c>
      <c r="AD14" s="146">
        <v>0</v>
      </c>
      <c r="AE14" s="146">
        <v>0</v>
      </c>
      <c r="AF14" s="146">
        <v>0</v>
      </c>
      <c r="AG14" s="146">
        <v>0</v>
      </c>
      <c r="AH14" s="146">
        <v>0</v>
      </c>
      <c r="AI14" s="145">
        <f t="shared" si="5"/>
        <v>0</v>
      </c>
      <c r="AJ14" s="15"/>
    </row>
    <row r="15" spans="2:36" x14ac:dyDescent="0.35">
      <c r="B15" s="35" t="s">
        <v>191</v>
      </c>
      <c r="C15" s="126"/>
      <c r="D15" s="140"/>
      <c r="E15" s="140"/>
      <c r="F15" s="140"/>
      <c r="G15" s="140"/>
      <c r="H15" s="140"/>
      <c r="I15" s="144"/>
      <c r="J15" s="140"/>
      <c r="K15" s="140"/>
      <c r="L15" s="140"/>
      <c r="M15" s="140"/>
      <c r="N15" s="140"/>
      <c r="O15" s="144"/>
      <c r="P15" s="140"/>
      <c r="Q15" s="140"/>
      <c r="R15" s="140"/>
      <c r="S15" s="140"/>
      <c r="T15" s="140"/>
      <c r="U15" s="144"/>
      <c r="V15" s="140"/>
      <c r="W15" s="140"/>
      <c r="X15" s="140"/>
      <c r="Y15" s="140"/>
      <c r="Z15" s="140"/>
      <c r="AA15" s="144"/>
      <c r="AB15" s="140"/>
      <c r="AC15" s="146">
        <v>0</v>
      </c>
      <c r="AD15" s="146">
        <v>0</v>
      </c>
      <c r="AE15" s="146">
        <v>0</v>
      </c>
      <c r="AF15" s="146">
        <v>0</v>
      </c>
      <c r="AG15" s="146">
        <v>0</v>
      </c>
      <c r="AH15" s="146">
        <v>0</v>
      </c>
      <c r="AI15" s="145">
        <f t="shared" si="5"/>
        <v>0</v>
      </c>
      <c r="AJ15" s="15"/>
    </row>
    <row r="16" spans="2:36" x14ac:dyDescent="0.35">
      <c r="B16" s="83" t="s">
        <v>168</v>
      </c>
      <c r="C16" s="146">
        <v>0</v>
      </c>
      <c r="D16" s="146">
        <v>0</v>
      </c>
      <c r="E16" s="146">
        <v>0</v>
      </c>
      <c r="F16" s="146">
        <v>0</v>
      </c>
      <c r="G16" s="146">
        <v>0</v>
      </c>
      <c r="H16" s="140">
        <f t="shared" ref="H16" si="10">SUM(D16:G16)</f>
        <v>0</v>
      </c>
      <c r="I16" s="144"/>
      <c r="J16" s="146">
        <v>0</v>
      </c>
      <c r="K16" s="146">
        <v>0</v>
      </c>
      <c r="L16" s="146">
        <v>0</v>
      </c>
      <c r="M16" s="146">
        <v>0</v>
      </c>
      <c r="N16" s="140">
        <f t="shared" ref="N16" si="11">SUM(J16:M16)</f>
        <v>0</v>
      </c>
      <c r="O16" s="144"/>
      <c r="P16" s="146">
        <v>0</v>
      </c>
      <c r="Q16" s="146">
        <v>0</v>
      </c>
      <c r="R16" s="146">
        <v>0</v>
      </c>
      <c r="S16" s="146">
        <v>0</v>
      </c>
      <c r="T16" s="140">
        <f t="shared" ref="T16" si="12">SUM(P16:S16)</f>
        <v>0</v>
      </c>
      <c r="U16" s="144"/>
      <c r="V16" s="146">
        <v>0</v>
      </c>
      <c r="W16" s="146">
        <v>0</v>
      </c>
      <c r="X16" s="146">
        <v>0</v>
      </c>
      <c r="Y16" s="146">
        <v>0</v>
      </c>
      <c r="Z16" s="140">
        <f t="shared" ref="Z16" si="13">SUM(V16:Y16)</f>
        <v>0</v>
      </c>
      <c r="AA16" s="144"/>
      <c r="AB16" s="140">
        <f t="shared" ref="AB16" si="14">Z16+T16+N16+H16</f>
        <v>0</v>
      </c>
      <c r="AC16" s="146">
        <v>0</v>
      </c>
      <c r="AD16" s="146">
        <v>0</v>
      </c>
      <c r="AE16" s="146">
        <v>0</v>
      </c>
      <c r="AF16" s="146">
        <v>0</v>
      </c>
      <c r="AG16" s="146">
        <v>0</v>
      </c>
      <c r="AH16" s="146">
        <v>0</v>
      </c>
      <c r="AI16" s="145">
        <f t="shared" si="5"/>
        <v>0</v>
      </c>
      <c r="AJ16" s="15"/>
    </row>
    <row r="17" spans="2:36" x14ac:dyDescent="0.35">
      <c r="B17" s="35" t="s">
        <v>129</v>
      </c>
      <c r="C17" s="146">
        <v>0</v>
      </c>
      <c r="D17" s="146">
        <v>0</v>
      </c>
      <c r="E17" s="146">
        <v>0</v>
      </c>
      <c r="F17" s="146">
        <v>0</v>
      </c>
      <c r="G17" s="146">
        <v>0</v>
      </c>
      <c r="H17" s="140">
        <f t="shared" si="0"/>
        <v>0</v>
      </c>
      <c r="I17" s="144"/>
      <c r="J17" s="146">
        <v>0</v>
      </c>
      <c r="K17" s="146">
        <v>0</v>
      </c>
      <c r="L17" s="146">
        <v>0</v>
      </c>
      <c r="M17" s="146">
        <v>0</v>
      </c>
      <c r="N17" s="140">
        <f t="shared" si="1"/>
        <v>0</v>
      </c>
      <c r="O17" s="144"/>
      <c r="P17" s="146">
        <v>0</v>
      </c>
      <c r="Q17" s="146">
        <v>0</v>
      </c>
      <c r="R17" s="146">
        <v>0</v>
      </c>
      <c r="S17" s="146">
        <v>0</v>
      </c>
      <c r="T17" s="140">
        <f t="shared" si="2"/>
        <v>0</v>
      </c>
      <c r="U17" s="144"/>
      <c r="V17" s="146">
        <v>0</v>
      </c>
      <c r="W17" s="146">
        <v>0</v>
      </c>
      <c r="X17" s="146">
        <v>0</v>
      </c>
      <c r="Y17" s="146">
        <v>0</v>
      </c>
      <c r="Z17" s="140">
        <f t="shared" si="3"/>
        <v>0</v>
      </c>
      <c r="AA17" s="144"/>
      <c r="AB17" s="140">
        <f t="shared" ref="AB17:AB19" si="15">Z17+T17+N17+H17</f>
        <v>0</v>
      </c>
      <c r="AC17" s="146">
        <v>0</v>
      </c>
      <c r="AD17" s="146">
        <v>0</v>
      </c>
      <c r="AE17" s="146">
        <v>0</v>
      </c>
      <c r="AF17" s="146">
        <v>0</v>
      </c>
      <c r="AG17" s="146">
        <v>0</v>
      </c>
      <c r="AH17" s="146">
        <v>0</v>
      </c>
      <c r="AI17" s="145">
        <f t="shared" si="5"/>
        <v>0</v>
      </c>
      <c r="AJ17" s="15"/>
    </row>
    <row r="18" spans="2:36" x14ac:dyDescent="0.35">
      <c r="B18" s="35" t="s">
        <v>130</v>
      </c>
      <c r="C18" s="146">
        <v>0</v>
      </c>
      <c r="D18" s="146">
        <v>0</v>
      </c>
      <c r="E18" s="146">
        <v>0</v>
      </c>
      <c r="F18" s="146">
        <v>0</v>
      </c>
      <c r="G18" s="146">
        <v>0</v>
      </c>
      <c r="H18" s="140">
        <f t="shared" si="0"/>
        <v>0</v>
      </c>
      <c r="I18" s="144"/>
      <c r="J18" s="146">
        <v>0</v>
      </c>
      <c r="K18" s="146">
        <v>0</v>
      </c>
      <c r="L18" s="146">
        <v>0</v>
      </c>
      <c r="M18" s="146">
        <v>0</v>
      </c>
      <c r="N18" s="140">
        <f t="shared" si="1"/>
        <v>0</v>
      </c>
      <c r="O18" s="144"/>
      <c r="P18" s="146">
        <v>0</v>
      </c>
      <c r="Q18" s="146">
        <v>0</v>
      </c>
      <c r="R18" s="146">
        <v>0</v>
      </c>
      <c r="S18" s="146">
        <v>0</v>
      </c>
      <c r="T18" s="140">
        <f t="shared" si="2"/>
        <v>0</v>
      </c>
      <c r="U18" s="144"/>
      <c r="V18" s="146">
        <v>0</v>
      </c>
      <c r="W18" s="146">
        <v>0</v>
      </c>
      <c r="X18" s="146">
        <v>0</v>
      </c>
      <c r="Y18" s="146">
        <v>0</v>
      </c>
      <c r="Z18" s="140">
        <f t="shared" si="3"/>
        <v>0</v>
      </c>
      <c r="AA18" s="144"/>
      <c r="AB18" s="140">
        <f t="shared" si="15"/>
        <v>0</v>
      </c>
      <c r="AC18" s="146">
        <v>0</v>
      </c>
      <c r="AD18" s="146">
        <v>0</v>
      </c>
      <c r="AE18" s="146">
        <v>0</v>
      </c>
      <c r="AF18" s="146">
        <v>0</v>
      </c>
      <c r="AG18" s="146">
        <v>0</v>
      </c>
      <c r="AH18" s="146">
        <v>0</v>
      </c>
      <c r="AI18" s="145">
        <f t="shared" si="5"/>
        <v>0</v>
      </c>
      <c r="AJ18" s="15"/>
    </row>
    <row r="19" spans="2:36" x14ac:dyDescent="0.35">
      <c r="B19" s="35" t="s">
        <v>35</v>
      </c>
      <c r="C19" s="146">
        <v>0</v>
      </c>
      <c r="D19" s="146">
        <v>0</v>
      </c>
      <c r="E19" s="146">
        <v>0</v>
      </c>
      <c r="F19" s="146">
        <v>0</v>
      </c>
      <c r="G19" s="146">
        <v>0</v>
      </c>
      <c r="H19" s="140">
        <f t="shared" si="0"/>
        <v>0</v>
      </c>
      <c r="I19" s="144"/>
      <c r="J19" s="146">
        <v>0</v>
      </c>
      <c r="K19" s="146">
        <v>0</v>
      </c>
      <c r="L19" s="146">
        <v>0</v>
      </c>
      <c r="M19" s="146">
        <v>0</v>
      </c>
      <c r="N19" s="140">
        <f t="shared" si="1"/>
        <v>0</v>
      </c>
      <c r="O19" s="144"/>
      <c r="P19" s="146">
        <v>0</v>
      </c>
      <c r="Q19" s="146">
        <v>0</v>
      </c>
      <c r="R19" s="146">
        <v>0</v>
      </c>
      <c r="S19" s="146">
        <v>0</v>
      </c>
      <c r="T19" s="140">
        <f t="shared" si="2"/>
        <v>0</v>
      </c>
      <c r="U19" s="144"/>
      <c r="V19" s="146">
        <v>0</v>
      </c>
      <c r="W19" s="146">
        <v>0</v>
      </c>
      <c r="X19" s="146">
        <v>0</v>
      </c>
      <c r="Y19" s="146">
        <v>0</v>
      </c>
      <c r="Z19" s="140">
        <f t="shared" si="3"/>
        <v>0</v>
      </c>
      <c r="AA19" s="144"/>
      <c r="AB19" s="140">
        <f t="shared" si="15"/>
        <v>0</v>
      </c>
      <c r="AC19" s="146">
        <v>0</v>
      </c>
      <c r="AD19" s="146">
        <v>0</v>
      </c>
      <c r="AE19" s="146">
        <v>0</v>
      </c>
      <c r="AF19" s="146">
        <v>0</v>
      </c>
      <c r="AG19" s="146">
        <v>0</v>
      </c>
      <c r="AH19" s="146">
        <v>0</v>
      </c>
      <c r="AI19" s="145">
        <f t="shared" si="5"/>
        <v>0</v>
      </c>
      <c r="AJ19" s="15"/>
    </row>
    <row r="20" spans="2:36" x14ac:dyDescent="0.35">
      <c r="B20" s="35" t="s">
        <v>36</v>
      </c>
      <c r="C20" s="140">
        <f>+C12-C19-C18-C17-C16-C15-C14</f>
        <v>0</v>
      </c>
      <c r="D20" s="140">
        <f>+D12-D19-D18-D17-D16-D15-D14</f>
        <v>0</v>
      </c>
      <c r="E20" s="140">
        <f>+E12-E19-E18-E17-E16-E15-E14</f>
        <v>0</v>
      </c>
      <c r="F20" s="140">
        <f>+F12-F19-F18-F17-F16-F15-F14</f>
        <v>0</v>
      </c>
      <c r="G20" s="140">
        <f>+G12-G19-G18-G17-G16-G15-G14</f>
        <v>0</v>
      </c>
      <c r="H20" s="140">
        <f>SUM(D20:G20)</f>
        <v>0</v>
      </c>
      <c r="I20" s="144"/>
      <c r="J20" s="140">
        <f>+J12-J19-J18-J17-J16-J15-J14</f>
        <v>0</v>
      </c>
      <c r="K20" s="140">
        <f>+K12-K19-K18-K17-K16-K15-K14</f>
        <v>0</v>
      </c>
      <c r="L20" s="140">
        <f>+L12-L19-L18-L17-L16-L15-L14</f>
        <v>0</v>
      </c>
      <c r="M20" s="140">
        <f>+M12-M19-M18-M17-M16-M15-M14</f>
        <v>0</v>
      </c>
      <c r="N20" s="140">
        <f t="shared" si="1"/>
        <v>0</v>
      </c>
      <c r="O20" s="144"/>
      <c r="P20" s="140">
        <f>+P12-P19-P18-P17-P16-P15-P14</f>
        <v>0</v>
      </c>
      <c r="Q20" s="140">
        <f>+Q12-Q19-Q18-Q17-Q16-Q15-Q14</f>
        <v>0</v>
      </c>
      <c r="R20" s="140">
        <f>+R12-R19-R18-R17-R16-R15-R14</f>
        <v>0</v>
      </c>
      <c r="S20" s="140">
        <f>+S12-S19-S18-S17-S16-S15-S14</f>
        <v>0</v>
      </c>
      <c r="T20" s="140">
        <f t="shared" si="2"/>
        <v>0</v>
      </c>
      <c r="U20" s="144"/>
      <c r="V20" s="140">
        <f>+V12-V19-V18-V17-V16-V15-V14</f>
        <v>0</v>
      </c>
      <c r="W20" s="140">
        <f>+W12-W19-W18-W17-W16-W15-W14</f>
        <v>0</v>
      </c>
      <c r="X20" s="140">
        <f>+X12-X19-X18-X17-X16-X15-X14</f>
        <v>0</v>
      </c>
      <c r="Y20" s="140">
        <f>+Y12-Y19-Y18-Y17-Y16-Y15-Y14</f>
        <v>0</v>
      </c>
      <c r="Z20" s="140">
        <f>SUM(V20:Y20)</f>
        <v>0</v>
      </c>
      <c r="AA20" s="144"/>
      <c r="AB20" s="140">
        <f>Z20+T20+N20+H20</f>
        <v>0</v>
      </c>
      <c r="AC20" s="140">
        <f t="shared" ref="AC20:AH20" si="16">+AC12-AC19-AC18-AC17-AC16-AC15-AC14</f>
        <v>0</v>
      </c>
      <c r="AD20" s="140">
        <f t="shared" si="16"/>
        <v>0</v>
      </c>
      <c r="AE20" s="140">
        <f t="shared" si="16"/>
        <v>0</v>
      </c>
      <c r="AF20" s="140">
        <f t="shared" si="16"/>
        <v>0</v>
      </c>
      <c r="AG20" s="140">
        <f t="shared" si="16"/>
        <v>0</v>
      </c>
      <c r="AH20" s="140">
        <f t="shared" si="16"/>
        <v>0</v>
      </c>
      <c r="AI20" s="145">
        <f t="shared" si="5"/>
        <v>0</v>
      </c>
      <c r="AJ20" s="15"/>
    </row>
    <row r="21" spans="2:36" x14ac:dyDescent="0.35">
      <c r="C21" s="126"/>
      <c r="D21" s="140"/>
      <c r="E21" s="140"/>
      <c r="F21" s="140"/>
      <c r="G21" s="140"/>
      <c r="H21" s="140"/>
      <c r="I21" s="144"/>
      <c r="J21" s="140"/>
      <c r="K21" s="140"/>
      <c r="L21" s="140"/>
      <c r="M21" s="140"/>
      <c r="N21" s="140"/>
      <c r="O21" s="144"/>
      <c r="P21" s="140"/>
      <c r="Q21" s="140"/>
      <c r="R21" s="140"/>
      <c r="S21" s="140"/>
      <c r="T21" s="140"/>
      <c r="U21" s="144"/>
      <c r="V21" s="140"/>
      <c r="W21" s="140"/>
      <c r="X21" s="140"/>
      <c r="Y21" s="140"/>
      <c r="Z21" s="140"/>
      <c r="AA21" s="144"/>
      <c r="AB21" s="140"/>
      <c r="AC21" s="140"/>
      <c r="AD21" s="140"/>
      <c r="AE21" s="140"/>
      <c r="AF21" s="140"/>
      <c r="AG21" s="140"/>
      <c r="AH21" s="140"/>
      <c r="AI21" s="145"/>
      <c r="AJ21" s="15"/>
    </row>
    <row r="22" spans="2:36" x14ac:dyDescent="0.35">
      <c r="B22" s="35" t="s">
        <v>37</v>
      </c>
      <c r="C22" s="146">
        <v>0</v>
      </c>
      <c r="D22" s="146">
        <v>0</v>
      </c>
      <c r="E22" s="146">
        <v>0</v>
      </c>
      <c r="F22" s="146">
        <v>0</v>
      </c>
      <c r="G22" s="146">
        <v>0</v>
      </c>
      <c r="H22" s="140">
        <f t="shared" si="0"/>
        <v>0</v>
      </c>
      <c r="I22" s="144"/>
      <c r="J22" s="146">
        <v>0</v>
      </c>
      <c r="K22" s="146">
        <v>0</v>
      </c>
      <c r="L22" s="146">
        <v>0</v>
      </c>
      <c r="M22" s="146">
        <v>0</v>
      </c>
      <c r="N22" s="140">
        <f t="shared" si="1"/>
        <v>0</v>
      </c>
      <c r="O22" s="144"/>
      <c r="P22" s="146">
        <v>0</v>
      </c>
      <c r="Q22" s="146">
        <v>0</v>
      </c>
      <c r="R22" s="146">
        <v>0</v>
      </c>
      <c r="S22" s="146">
        <v>0</v>
      </c>
      <c r="T22" s="140">
        <f t="shared" si="2"/>
        <v>0</v>
      </c>
      <c r="U22" s="144"/>
      <c r="V22" s="146">
        <v>0</v>
      </c>
      <c r="W22" s="146">
        <v>0</v>
      </c>
      <c r="X22" s="146">
        <v>0</v>
      </c>
      <c r="Y22" s="146">
        <v>0</v>
      </c>
      <c r="Z22" s="140">
        <f t="shared" si="3"/>
        <v>0</v>
      </c>
      <c r="AA22" s="144"/>
      <c r="AB22" s="140">
        <f t="shared" ref="AB22:AB26" si="17">Z22+T22+N22+H22</f>
        <v>0</v>
      </c>
      <c r="AC22" s="146">
        <v>0</v>
      </c>
      <c r="AD22" s="146">
        <v>0</v>
      </c>
      <c r="AE22" s="146">
        <v>0</v>
      </c>
      <c r="AF22" s="146">
        <v>0</v>
      </c>
      <c r="AG22" s="146">
        <v>0</v>
      </c>
      <c r="AH22" s="146">
        <v>0</v>
      </c>
      <c r="AI22" s="145">
        <f t="shared" si="5"/>
        <v>0</v>
      </c>
      <c r="AJ22" s="15"/>
    </row>
    <row r="23" spans="2:36" x14ac:dyDescent="0.35">
      <c r="B23" s="35" t="s">
        <v>38</v>
      </c>
      <c r="C23" s="146">
        <v>0</v>
      </c>
      <c r="D23" s="146">
        <v>0</v>
      </c>
      <c r="E23" s="146">
        <v>0</v>
      </c>
      <c r="F23" s="146">
        <v>0</v>
      </c>
      <c r="G23" s="146">
        <v>0</v>
      </c>
      <c r="H23" s="140">
        <f t="shared" si="0"/>
        <v>0</v>
      </c>
      <c r="I23" s="144"/>
      <c r="J23" s="146">
        <v>0</v>
      </c>
      <c r="K23" s="146">
        <v>0</v>
      </c>
      <c r="L23" s="146">
        <v>0</v>
      </c>
      <c r="M23" s="146">
        <v>0</v>
      </c>
      <c r="N23" s="140">
        <f t="shared" si="1"/>
        <v>0</v>
      </c>
      <c r="O23" s="144"/>
      <c r="P23" s="146">
        <v>0</v>
      </c>
      <c r="Q23" s="146">
        <v>0</v>
      </c>
      <c r="R23" s="146">
        <v>0</v>
      </c>
      <c r="S23" s="146">
        <v>0</v>
      </c>
      <c r="T23" s="140">
        <f t="shared" si="2"/>
        <v>0</v>
      </c>
      <c r="U23" s="144"/>
      <c r="V23" s="146">
        <v>0</v>
      </c>
      <c r="W23" s="146">
        <v>0</v>
      </c>
      <c r="X23" s="146">
        <v>0</v>
      </c>
      <c r="Y23" s="146">
        <v>0</v>
      </c>
      <c r="Z23" s="140">
        <f t="shared" si="3"/>
        <v>0</v>
      </c>
      <c r="AA23" s="144"/>
      <c r="AB23" s="140">
        <f t="shared" si="17"/>
        <v>0</v>
      </c>
      <c r="AC23" s="146">
        <v>0</v>
      </c>
      <c r="AD23" s="146">
        <v>0</v>
      </c>
      <c r="AE23" s="146">
        <v>0</v>
      </c>
      <c r="AF23" s="146">
        <v>0</v>
      </c>
      <c r="AG23" s="146">
        <v>0</v>
      </c>
      <c r="AH23" s="146">
        <v>0</v>
      </c>
      <c r="AI23" s="145">
        <f t="shared" si="5"/>
        <v>0</v>
      </c>
      <c r="AJ23" s="15"/>
    </row>
    <row r="24" spans="2:36" x14ac:dyDescent="0.35">
      <c r="B24" s="35" t="s">
        <v>39</v>
      </c>
      <c r="C24" s="140">
        <f>+C20-C22-C23</f>
        <v>0</v>
      </c>
      <c r="D24" s="140">
        <f t="shared" ref="D24:AI24" si="18">+D20-D22-D23</f>
        <v>0</v>
      </c>
      <c r="E24" s="140">
        <f t="shared" si="18"/>
        <v>0</v>
      </c>
      <c r="F24" s="140">
        <f t="shared" si="18"/>
        <v>0</v>
      </c>
      <c r="G24" s="140">
        <f t="shared" si="18"/>
        <v>0</v>
      </c>
      <c r="H24" s="140">
        <f t="shared" si="18"/>
        <v>0</v>
      </c>
      <c r="I24" s="140"/>
      <c r="J24" s="140">
        <f t="shared" si="18"/>
        <v>0</v>
      </c>
      <c r="K24" s="140">
        <f t="shared" si="18"/>
        <v>0</v>
      </c>
      <c r="L24" s="140">
        <f t="shared" si="18"/>
        <v>0</v>
      </c>
      <c r="M24" s="140">
        <f t="shared" si="18"/>
        <v>0</v>
      </c>
      <c r="N24" s="140">
        <f t="shared" si="18"/>
        <v>0</v>
      </c>
      <c r="O24" s="140"/>
      <c r="P24" s="140">
        <f t="shared" si="18"/>
        <v>0</v>
      </c>
      <c r="Q24" s="140">
        <f t="shared" si="18"/>
        <v>0</v>
      </c>
      <c r="R24" s="140">
        <f t="shared" si="18"/>
        <v>0</v>
      </c>
      <c r="S24" s="140">
        <f t="shared" si="18"/>
        <v>0</v>
      </c>
      <c r="T24" s="140">
        <f t="shared" si="18"/>
        <v>0</v>
      </c>
      <c r="U24" s="140"/>
      <c r="V24" s="140">
        <f t="shared" si="18"/>
        <v>0</v>
      </c>
      <c r="W24" s="140">
        <f t="shared" si="18"/>
        <v>0</v>
      </c>
      <c r="X24" s="140">
        <f t="shared" si="18"/>
        <v>0</v>
      </c>
      <c r="Y24" s="140">
        <f t="shared" si="18"/>
        <v>0</v>
      </c>
      <c r="Z24" s="140">
        <f t="shared" si="18"/>
        <v>0</v>
      </c>
      <c r="AA24" s="140"/>
      <c r="AB24" s="140">
        <f>+AB20-AB22-AB23</f>
        <v>0</v>
      </c>
      <c r="AC24" s="140">
        <f t="shared" si="18"/>
        <v>0</v>
      </c>
      <c r="AD24" s="140">
        <f t="shared" si="18"/>
        <v>0</v>
      </c>
      <c r="AE24" s="140">
        <f t="shared" si="18"/>
        <v>0</v>
      </c>
      <c r="AF24" s="140">
        <f t="shared" si="18"/>
        <v>0</v>
      </c>
      <c r="AG24" s="140">
        <f t="shared" si="18"/>
        <v>0</v>
      </c>
      <c r="AH24" s="140">
        <f t="shared" si="18"/>
        <v>0</v>
      </c>
      <c r="AI24" s="140">
        <f t="shared" si="18"/>
        <v>0</v>
      </c>
      <c r="AJ24" s="15"/>
    </row>
    <row r="25" spans="2:36" x14ac:dyDescent="0.35">
      <c r="C25" s="126"/>
      <c r="D25" s="140"/>
      <c r="E25" s="140"/>
      <c r="F25" s="140"/>
      <c r="G25" s="140"/>
      <c r="H25" s="140"/>
      <c r="I25" s="144"/>
      <c r="J25" s="140"/>
      <c r="K25" s="140"/>
      <c r="L25" s="140"/>
      <c r="M25" s="140"/>
      <c r="N25" s="140"/>
      <c r="O25" s="144"/>
      <c r="P25" s="140"/>
      <c r="Q25" s="140"/>
      <c r="R25" s="140"/>
      <c r="S25" s="140"/>
      <c r="T25" s="140"/>
      <c r="U25" s="144"/>
      <c r="V25" s="140"/>
      <c r="W25" s="140"/>
      <c r="X25" s="140"/>
      <c r="Y25" s="140"/>
      <c r="Z25" s="140"/>
      <c r="AA25" s="144"/>
      <c r="AB25" s="140"/>
      <c r="AC25" s="140"/>
      <c r="AD25" s="140"/>
      <c r="AE25" s="140"/>
      <c r="AF25" s="140"/>
      <c r="AG25" s="140"/>
      <c r="AH25" s="140"/>
      <c r="AI25" s="145"/>
      <c r="AJ25" s="15"/>
    </row>
    <row r="26" spans="2:36" s="60" customFormat="1" x14ac:dyDescent="0.35">
      <c r="B26" s="87" t="s">
        <v>178</v>
      </c>
      <c r="C26" s="140">
        <f>'Winst- en verliesrekening'!C44</f>
        <v>0</v>
      </c>
      <c r="D26" s="140">
        <f>'Winst- en verliesrekening'!D44</f>
        <v>0</v>
      </c>
      <c r="E26" s="140">
        <f>'Winst- en verliesrekening'!E44</f>
        <v>0</v>
      </c>
      <c r="F26" s="140">
        <f>'Winst- en verliesrekening'!F44</f>
        <v>0</v>
      </c>
      <c r="G26" s="140">
        <f>'Winst- en verliesrekening'!G44</f>
        <v>0</v>
      </c>
      <c r="H26" s="140">
        <f t="shared" si="0"/>
        <v>0</v>
      </c>
      <c r="I26" s="144"/>
      <c r="J26" s="140">
        <f>'Winst- en verliesrekening'!J44</f>
        <v>0</v>
      </c>
      <c r="K26" s="140">
        <f>'Winst- en verliesrekening'!K44</f>
        <v>0</v>
      </c>
      <c r="L26" s="140">
        <f>'Winst- en verliesrekening'!L44</f>
        <v>0</v>
      </c>
      <c r="M26" s="140">
        <f>'Winst- en verliesrekening'!M44</f>
        <v>0</v>
      </c>
      <c r="N26" s="140">
        <f t="shared" si="1"/>
        <v>0</v>
      </c>
      <c r="O26" s="144"/>
      <c r="P26" s="140">
        <f>'Winst- en verliesrekening'!P44</f>
        <v>0</v>
      </c>
      <c r="Q26" s="140">
        <f>'Winst- en verliesrekening'!Q44</f>
        <v>0</v>
      </c>
      <c r="R26" s="140">
        <f>'Winst- en verliesrekening'!R44</f>
        <v>0</v>
      </c>
      <c r="S26" s="140">
        <f>'Winst- en verliesrekening'!S44</f>
        <v>0</v>
      </c>
      <c r="T26" s="140">
        <f t="shared" si="2"/>
        <v>0</v>
      </c>
      <c r="U26" s="144"/>
      <c r="V26" s="140">
        <f>'Winst- en verliesrekening'!V44</f>
        <v>0</v>
      </c>
      <c r="W26" s="140">
        <f>'Winst- en verliesrekening'!W44</f>
        <v>0</v>
      </c>
      <c r="X26" s="140">
        <f>'Winst- en verliesrekening'!X44</f>
        <v>0</v>
      </c>
      <c r="Y26" s="140">
        <f>'Winst- en verliesrekening'!Y44</f>
        <v>0</v>
      </c>
      <c r="Z26" s="140">
        <f t="shared" si="3"/>
        <v>0</v>
      </c>
      <c r="AA26" s="144"/>
      <c r="AB26" s="140">
        <f t="shared" si="17"/>
        <v>0</v>
      </c>
      <c r="AC26" s="140">
        <f>'Winst- en verliesrekening'!AC44</f>
        <v>0</v>
      </c>
      <c r="AD26" s="140">
        <f>'Winst- en verliesrekening'!AD44</f>
        <v>0</v>
      </c>
      <c r="AE26" s="140">
        <f>'Winst- en verliesrekening'!AE44</f>
        <v>0</v>
      </c>
      <c r="AF26" s="140">
        <f>'Winst- en verliesrekening'!AF44</f>
        <v>0</v>
      </c>
      <c r="AG26" s="140">
        <f>'Winst- en verliesrekening'!AG44</f>
        <v>0</v>
      </c>
      <c r="AH26" s="140">
        <f>'Winst- en verliesrekening'!AH44</f>
        <v>0</v>
      </c>
      <c r="AI26" s="140">
        <f t="shared" si="5"/>
        <v>0</v>
      </c>
      <c r="AJ26" s="82"/>
    </row>
    <row r="27" spans="2:36" s="58" customFormat="1" x14ac:dyDescent="0.35">
      <c r="B27" s="58" t="s">
        <v>159</v>
      </c>
      <c r="C27" s="108">
        <f>+C24-C26</f>
        <v>0</v>
      </c>
      <c r="D27" s="108">
        <f t="shared" ref="D27:AH27" si="19">+D24-D26</f>
        <v>0</v>
      </c>
      <c r="E27" s="108">
        <f t="shared" si="19"/>
        <v>0</v>
      </c>
      <c r="F27" s="108">
        <f t="shared" si="19"/>
        <v>0</v>
      </c>
      <c r="G27" s="108">
        <f t="shared" si="19"/>
        <v>0</v>
      </c>
      <c r="H27" s="108">
        <f t="shared" si="19"/>
        <v>0</v>
      </c>
      <c r="I27" s="108"/>
      <c r="J27" s="108">
        <f t="shared" si="19"/>
        <v>0</v>
      </c>
      <c r="K27" s="108">
        <f t="shared" si="19"/>
        <v>0</v>
      </c>
      <c r="L27" s="108">
        <f t="shared" si="19"/>
        <v>0</v>
      </c>
      <c r="M27" s="108">
        <f t="shared" si="19"/>
        <v>0</v>
      </c>
      <c r="N27" s="108">
        <f t="shared" si="19"/>
        <v>0</v>
      </c>
      <c r="O27" s="108"/>
      <c r="P27" s="108">
        <f t="shared" si="19"/>
        <v>0</v>
      </c>
      <c r="Q27" s="108">
        <f t="shared" si="19"/>
        <v>0</v>
      </c>
      <c r="R27" s="108">
        <f t="shared" si="19"/>
        <v>0</v>
      </c>
      <c r="S27" s="108">
        <f t="shared" si="19"/>
        <v>0</v>
      </c>
      <c r="T27" s="108">
        <f t="shared" si="19"/>
        <v>0</v>
      </c>
      <c r="U27" s="108"/>
      <c r="V27" s="108">
        <f t="shared" si="19"/>
        <v>0</v>
      </c>
      <c r="W27" s="108">
        <f t="shared" si="19"/>
        <v>0</v>
      </c>
      <c r="X27" s="108">
        <f t="shared" si="19"/>
        <v>0</v>
      </c>
      <c r="Y27" s="108">
        <f t="shared" si="19"/>
        <v>0</v>
      </c>
      <c r="Z27" s="108">
        <f t="shared" si="19"/>
        <v>0</v>
      </c>
      <c r="AA27" s="108"/>
      <c r="AB27" s="108">
        <f t="shared" si="19"/>
        <v>0</v>
      </c>
      <c r="AC27" s="108">
        <f t="shared" si="19"/>
        <v>0</v>
      </c>
      <c r="AD27" s="108">
        <f t="shared" si="19"/>
        <v>0</v>
      </c>
      <c r="AE27" s="108">
        <f t="shared" si="19"/>
        <v>0</v>
      </c>
      <c r="AF27" s="108">
        <f t="shared" si="19"/>
        <v>0</v>
      </c>
      <c r="AG27" s="108">
        <f t="shared" si="19"/>
        <v>0</v>
      </c>
      <c r="AH27" s="108">
        <f t="shared" si="19"/>
        <v>0</v>
      </c>
      <c r="AI27" s="108">
        <f>+AI24-AI26</f>
        <v>0</v>
      </c>
      <c r="AJ27" s="21"/>
    </row>
    <row r="28" spans="2:36" x14ac:dyDescent="0.35">
      <c r="C28" s="126"/>
      <c r="D28" s="142"/>
      <c r="E28" s="142"/>
      <c r="F28" s="142"/>
      <c r="G28" s="142"/>
      <c r="H28" s="140"/>
      <c r="I28" s="144"/>
      <c r="J28" s="142"/>
      <c r="K28" s="142"/>
      <c r="L28" s="142"/>
      <c r="M28" s="142"/>
      <c r="N28" s="140"/>
      <c r="O28" s="144"/>
      <c r="P28" s="142"/>
      <c r="Q28" s="142"/>
      <c r="R28" s="142"/>
      <c r="S28" s="142"/>
      <c r="T28" s="140"/>
      <c r="U28" s="144"/>
      <c r="V28" s="142"/>
      <c r="W28" s="142"/>
      <c r="X28" s="142"/>
      <c r="Y28" s="142"/>
      <c r="Z28" s="140"/>
      <c r="AA28" s="144"/>
      <c r="AB28" s="140"/>
      <c r="AC28" s="142"/>
      <c r="AD28" s="142"/>
      <c r="AE28" s="142"/>
      <c r="AF28" s="142"/>
      <c r="AG28" s="142"/>
      <c r="AH28" s="142"/>
      <c r="AI28" s="145"/>
      <c r="AJ28" s="15"/>
    </row>
    <row r="29" spans="2:36" x14ac:dyDescent="0.35">
      <c r="B29" s="59" t="s">
        <v>40</v>
      </c>
      <c r="C29" s="147"/>
      <c r="D29" s="140"/>
      <c r="E29" s="140"/>
      <c r="F29" s="140"/>
      <c r="G29" s="140"/>
      <c r="H29" s="140"/>
      <c r="I29" s="144"/>
      <c r="J29" s="140"/>
      <c r="K29" s="140"/>
      <c r="L29" s="140"/>
      <c r="M29" s="140"/>
      <c r="N29" s="140"/>
      <c r="O29" s="144"/>
      <c r="P29" s="140"/>
      <c r="Q29" s="140"/>
      <c r="R29" s="140"/>
      <c r="S29" s="140"/>
      <c r="T29" s="140"/>
      <c r="U29" s="144"/>
      <c r="V29" s="140"/>
      <c r="W29" s="140"/>
      <c r="X29" s="140"/>
      <c r="Y29" s="140"/>
      <c r="Z29" s="140"/>
      <c r="AA29" s="144"/>
      <c r="AB29" s="140"/>
      <c r="AC29" s="140"/>
      <c r="AD29" s="140"/>
      <c r="AE29" s="140"/>
      <c r="AF29" s="140"/>
      <c r="AG29" s="140"/>
      <c r="AH29" s="140"/>
      <c r="AI29" s="145"/>
      <c r="AJ29" s="15"/>
    </row>
    <row r="30" spans="2:36" x14ac:dyDescent="0.35">
      <c r="B30" s="35" t="s">
        <v>72</v>
      </c>
      <c r="C30" s="146">
        <v>0</v>
      </c>
      <c r="D30" s="146">
        <v>0</v>
      </c>
      <c r="E30" s="146">
        <v>0</v>
      </c>
      <c r="F30" s="146">
        <v>0</v>
      </c>
      <c r="G30" s="146">
        <v>0</v>
      </c>
      <c r="H30" s="140">
        <f t="shared" si="0"/>
        <v>0</v>
      </c>
      <c r="I30" s="144"/>
      <c r="J30" s="146">
        <v>0</v>
      </c>
      <c r="K30" s="146">
        <v>0</v>
      </c>
      <c r="L30" s="146">
        <v>0</v>
      </c>
      <c r="M30" s="146">
        <v>0</v>
      </c>
      <c r="N30" s="140">
        <f t="shared" si="1"/>
        <v>0</v>
      </c>
      <c r="O30" s="144"/>
      <c r="P30" s="146">
        <v>0</v>
      </c>
      <c r="Q30" s="146">
        <v>0</v>
      </c>
      <c r="R30" s="146">
        <v>0</v>
      </c>
      <c r="S30" s="146">
        <v>0</v>
      </c>
      <c r="T30" s="140">
        <f t="shared" si="2"/>
        <v>0</v>
      </c>
      <c r="U30" s="144"/>
      <c r="V30" s="146">
        <v>0</v>
      </c>
      <c r="W30" s="146">
        <v>0</v>
      </c>
      <c r="X30" s="146">
        <v>0</v>
      </c>
      <c r="Y30" s="146">
        <v>0</v>
      </c>
      <c r="Z30" s="140">
        <f t="shared" si="3"/>
        <v>0</v>
      </c>
      <c r="AA30" s="144"/>
      <c r="AB30" s="140">
        <f t="shared" ref="AB30:AB36" si="20">Z30+T30+N30+H30</f>
        <v>0</v>
      </c>
      <c r="AC30" s="146">
        <v>0</v>
      </c>
      <c r="AD30" s="146">
        <v>0</v>
      </c>
      <c r="AE30" s="146">
        <v>0</v>
      </c>
      <c r="AF30" s="146">
        <v>0</v>
      </c>
      <c r="AG30" s="146">
        <v>0</v>
      </c>
      <c r="AH30" s="146">
        <v>0</v>
      </c>
      <c r="AI30" s="145">
        <f t="shared" si="5"/>
        <v>0</v>
      </c>
      <c r="AJ30" s="15"/>
    </row>
    <row r="31" spans="2:36" x14ac:dyDescent="0.35">
      <c r="B31" s="35" t="s">
        <v>124</v>
      </c>
      <c r="C31" s="146">
        <v>0</v>
      </c>
      <c r="D31" s="146">
        <v>0</v>
      </c>
      <c r="E31" s="146">
        <v>0</v>
      </c>
      <c r="F31" s="146">
        <v>0</v>
      </c>
      <c r="G31" s="146">
        <v>0</v>
      </c>
      <c r="H31" s="140">
        <f t="shared" si="0"/>
        <v>0</v>
      </c>
      <c r="I31" s="144"/>
      <c r="J31" s="146">
        <v>0</v>
      </c>
      <c r="K31" s="146">
        <v>0</v>
      </c>
      <c r="L31" s="146">
        <v>0</v>
      </c>
      <c r="M31" s="146">
        <v>0</v>
      </c>
      <c r="N31" s="140">
        <f t="shared" si="1"/>
        <v>0</v>
      </c>
      <c r="O31" s="144"/>
      <c r="P31" s="146">
        <v>0</v>
      </c>
      <c r="Q31" s="146">
        <v>0</v>
      </c>
      <c r="R31" s="146">
        <v>0</v>
      </c>
      <c r="S31" s="146">
        <v>0</v>
      </c>
      <c r="T31" s="140">
        <f t="shared" si="2"/>
        <v>0</v>
      </c>
      <c r="U31" s="144"/>
      <c r="V31" s="146">
        <v>0</v>
      </c>
      <c r="W31" s="146">
        <v>0</v>
      </c>
      <c r="X31" s="146">
        <v>0</v>
      </c>
      <c r="Y31" s="146">
        <v>0</v>
      </c>
      <c r="Z31" s="140">
        <f t="shared" si="3"/>
        <v>0</v>
      </c>
      <c r="AA31" s="144"/>
      <c r="AB31" s="140">
        <f t="shared" si="20"/>
        <v>0</v>
      </c>
      <c r="AC31" s="146">
        <v>0</v>
      </c>
      <c r="AD31" s="146">
        <v>0</v>
      </c>
      <c r="AE31" s="146">
        <v>0</v>
      </c>
      <c r="AF31" s="146">
        <v>0</v>
      </c>
      <c r="AG31" s="146">
        <v>0</v>
      </c>
      <c r="AH31" s="146">
        <v>0</v>
      </c>
      <c r="AI31" s="145">
        <f t="shared" si="5"/>
        <v>0</v>
      </c>
      <c r="AJ31" s="15"/>
    </row>
    <row r="32" spans="2:36" x14ac:dyDescent="0.35">
      <c r="B32" s="35" t="s">
        <v>41</v>
      </c>
      <c r="C32" s="146">
        <v>0</v>
      </c>
      <c r="D32" s="146">
        <v>0</v>
      </c>
      <c r="E32" s="146">
        <v>0</v>
      </c>
      <c r="F32" s="146">
        <v>0</v>
      </c>
      <c r="G32" s="146">
        <v>0</v>
      </c>
      <c r="H32" s="140">
        <f t="shared" si="0"/>
        <v>0</v>
      </c>
      <c r="I32" s="144"/>
      <c r="J32" s="146">
        <v>0</v>
      </c>
      <c r="K32" s="146">
        <v>0</v>
      </c>
      <c r="L32" s="146">
        <v>0</v>
      </c>
      <c r="M32" s="146">
        <v>0</v>
      </c>
      <c r="N32" s="140">
        <f t="shared" si="1"/>
        <v>0</v>
      </c>
      <c r="O32" s="144"/>
      <c r="P32" s="146">
        <v>0</v>
      </c>
      <c r="Q32" s="146">
        <v>0</v>
      </c>
      <c r="R32" s="146">
        <v>0</v>
      </c>
      <c r="S32" s="146">
        <v>0</v>
      </c>
      <c r="T32" s="140">
        <f t="shared" si="2"/>
        <v>0</v>
      </c>
      <c r="U32" s="144"/>
      <c r="V32" s="146">
        <v>0</v>
      </c>
      <c r="W32" s="146">
        <v>0</v>
      </c>
      <c r="X32" s="146">
        <v>0</v>
      </c>
      <c r="Y32" s="146">
        <v>0</v>
      </c>
      <c r="Z32" s="140">
        <f t="shared" si="3"/>
        <v>0</v>
      </c>
      <c r="AA32" s="144"/>
      <c r="AB32" s="140">
        <f t="shared" si="20"/>
        <v>0</v>
      </c>
      <c r="AC32" s="146">
        <v>0</v>
      </c>
      <c r="AD32" s="146">
        <v>0</v>
      </c>
      <c r="AE32" s="146">
        <v>0</v>
      </c>
      <c r="AF32" s="146">
        <v>0</v>
      </c>
      <c r="AG32" s="146">
        <v>0</v>
      </c>
      <c r="AH32" s="146">
        <v>0</v>
      </c>
      <c r="AI32" s="145">
        <f t="shared" si="5"/>
        <v>0</v>
      </c>
      <c r="AJ32" s="15"/>
    </row>
    <row r="33" spans="1:36" x14ac:dyDescent="0.35">
      <c r="B33" s="35" t="s">
        <v>73</v>
      </c>
      <c r="C33" s="146">
        <v>0</v>
      </c>
      <c r="D33" s="146">
        <v>0</v>
      </c>
      <c r="E33" s="146">
        <v>0</v>
      </c>
      <c r="F33" s="146">
        <v>0</v>
      </c>
      <c r="G33" s="146">
        <v>0</v>
      </c>
      <c r="H33" s="140">
        <f t="shared" si="0"/>
        <v>0</v>
      </c>
      <c r="I33" s="144"/>
      <c r="J33" s="146">
        <v>0</v>
      </c>
      <c r="K33" s="146">
        <v>0</v>
      </c>
      <c r="L33" s="146">
        <v>0</v>
      </c>
      <c r="M33" s="146">
        <v>0</v>
      </c>
      <c r="N33" s="140">
        <f t="shared" si="1"/>
        <v>0</v>
      </c>
      <c r="O33" s="144"/>
      <c r="P33" s="146">
        <v>0</v>
      </c>
      <c r="Q33" s="146">
        <v>0</v>
      </c>
      <c r="R33" s="146">
        <v>0</v>
      </c>
      <c r="S33" s="146">
        <v>0</v>
      </c>
      <c r="T33" s="140">
        <f t="shared" si="2"/>
        <v>0</v>
      </c>
      <c r="U33" s="144"/>
      <c r="V33" s="146">
        <v>0</v>
      </c>
      <c r="W33" s="146">
        <v>0</v>
      </c>
      <c r="X33" s="146">
        <v>0</v>
      </c>
      <c r="Y33" s="146">
        <v>0</v>
      </c>
      <c r="Z33" s="140">
        <f t="shared" si="3"/>
        <v>0</v>
      </c>
      <c r="AA33" s="144"/>
      <c r="AB33" s="140">
        <f t="shared" si="20"/>
        <v>0</v>
      </c>
      <c r="AC33" s="146">
        <v>0</v>
      </c>
      <c r="AD33" s="146">
        <v>0</v>
      </c>
      <c r="AE33" s="146">
        <v>0</v>
      </c>
      <c r="AF33" s="146">
        <v>0</v>
      </c>
      <c r="AG33" s="146">
        <v>0</v>
      </c>
      <c r="AH33" s="146">
        <v>0</v>
      </c>
      <c r="AI33" s="145">
        <f t="shared" si="5"/>
        <v>0</v>
      </c>
      <c r="AJ33" s="15"/>
    </row>
    <row r="34" spans="1:36" x14ac:dyDescent="0.35">
      <c r="B34" s="35" t="s">
        <v>74</v>
      </c>
      <c r="C34" s="140">
        <f>SUM(C30:C33)</f>
        <v>0</v>
      </c>
      <c r="D34" s="140">
        <f>SUM(D30:D33)</f>
        <v>0</v>
      </c>
      <c r="E34" s="140">
        <f>SUM(E30:E33)</f>
        <v>0</v>
      </c>
      <c r="F34" s="140">
        <f>SUM(F30:F33)</f>
        <v>0</v>
      </c>
      <c r="G34" s="140">
        <f>SUM(G30:G33)</f>
        <v>0</v>
      </c>
      <c r="H34" s="140">
        <f t="shared" si="0"/>
        <v>0</v>
      </c>
      <c r="I34" s="144"/>
      <c r="J34" s="140">
        <f>SUM(J30:J33)</f>
        <v>0</v>
      </c>
      <c r="K34" s="140">
        <f>SUM(K30:K33)</f>
        <v>0</v>
      </c>
      <c r="L34" s="140">
        <f>SUM(L30:L33)</f>
        <v>0</v>
      </c>
      <c r="M34" s="140">
        <f>SUM(M30:M33)</f>
        <v>0</v>
      </c>
      <c r="N34" s="140">
        <f t="shared" si="1"/>
        <v>0</v>
      </c>
      <c r="O34" s="144"/>
      <c r="P34" s="140">
        <f>SUM(P30:P33)</f>
        <v>0</v>
      </c>
      <c r="Q34" s="140">
        <f>SUM(Q30:Q33)</f>
        <v>0</v>
      </c>
      <c r="R34" s="140">
        <f>SUM(R30:R33)</f>
        <v>0</v>
      </c>
      <c r="S34" s="140">
        <f>SUM(S30:S33)</f>
        <v>0</v>
      </c>
      <c r="T34" s="140">
        <f t="shared" si="2"/>
        <v>0</v>
      </c>
      <c r="U34" s="144"/>
      <c r="V34" s="140">
        <f>SUM(V30:V33)</f>
        <v>0</v>
      </c>
      <c r="W34" s="140">
        <f>SUM(W30:W33)</f>
        <v>0</v>
      </c>
      <c r="X34" s="140">
        <f>SUM(X30:X33)</f>
        <v>0</v>
      </c>
      <c r="Y34" s="140">
        <f>SUM(Y30:Y33)</f>
        <v>0</v>
      </c>
      <c r="Z34" s="140">
        <f t="shared" si="3"/>
        <v>0</v>
      </c>
      <c r="AA34" s="144"/>
      <c r="AB34" s="140">
        <f t="shared" si="20"/>
        <v>0</v>
      </c>
      <c r="AC34" s="140">
        <f t="shared" ref="AC34:AH34" si="21">SUM(AC30:AC33)</f>
        <v>0</v>
      </c>
      <c r="AD34" s="140">
        <f t="shared" si="21"/>
        <v>0</v>
      </c>
      <c r="AE34" s="140">
        <f t="shared" si="21"/>
        <v>0</v>
      </c>
      <c r="AF34" s="140">
        <f t="shared" si="21"/>
        <v>0</v>
      </c>
      <c r="AG34" s="140">
        <f t="shared" si="21"/>
        <v>0</v>
      </c>
      <c r="AH34" s="140">
        <f t="shared" si="21"/>
        <v>0</v>
      </c>
      <c r="AI34" s="145">
        <f t="shared" si="5"/>
        <v>0</v>
      </c>
      <c r="AJ34" s="15"/>
    </row>
    <row r="35" spans="1:36" x14ac:dyDescent="0.35">
      <c r="C35" s="126"/>
      <c r="D35" s="140"/>
      <c r="E35" s="140"/>
      <c r="F35" s="140"/>
      <c r="G35" s="140"/>
      <c r="H35" s="140"/>
      <c r="I35" s="144"/>
      <c r="J35" s="140"/>
      <c r="K35" s="140"/>
      <c r="L35" s="140"/>
      <c r="M35" s="140"/>
      <c r="N35" s="140"/>
      <c r="O35" s="144"/>
      <c r="P35" s="140"/>
      <c r="Q35" s="140"/>
      <c r="R35" s="140"/>
      <c r="S35" s="140"/>
      <c r="T35" s="140"/>
      <c r="U35" s="144"/>
      <c r="V35" s="140"/>
      <c r="W35" s="140"/>
      <c r="X35" s="140"/>
      <c r="Y35" s="140"/>
      <c r="Z35" s="140"/>
      <c r="AA35" s="144"/>
      <c r="AB35" s="140"/>
      <c r="AC35" s="140"/>
      <c r="AD35" s="140"/>
      <c r="AE35" s="140"/>
      <c r="AF35" s="140"/>
      <c r="AG35" s="140"/>
      <c r="AH35" s="140"/>
      <c r="AI35" s="145"/>
      <c r="AJ35" s="15"/>
    </row>
    <row r="36" spans="1:36" x14ac:dyDescent="0.35">
      <c r="B36" s="35" t="s">
        <v>167</v>
      </c>
      <c r="C36" s="140">
        <f>+C27+C34</f>
        <v>0</v>
      </c>
      <c r="D36" s="140">
        <f>+D27+D34</f>
        <v>0</v>
      </c>
      <c r="E36" s="140">
        <f>+E27+E34</f>
        <v>0</v>
      </c>
      <c r="F36" s="140">
        <f>+F27+F34</f>
        <v>0</v>
      </c>
      <c r="G36" s="140">
        <f>+G27+G34</f>
        <v>0</v>
      </c>
      <c r="H36" s="140">
        <f t="shared" si="0"/>
        <v>0</v>
      </c>
      <c r="I36" s="144"/>
      <c r="J36" s="140">
        <f>+J27+J34</f>
        <v>0</v>
      </c>
      <c r="K36" s="140">
        <f>+K27+K34</f>
        <v>0</v>
      </c>
      <c r="L36" s="140">
        <f>+L27+L34</f>
        <v>0</v>
      </c>
      <c r="M36" s="140">
        <f>+M27+M34</f>
        <v>0</v>
      </c>
      <c r="N36" s="140">
        <f>SUM(J36:M36)</f>
        <v>0</v>
      </c>
      <c r="O36" s="144"/>
      <c r="P36" s="140">
        <f>+P27+P34</f>
        <v>0</v>
      </c>
      <c r="Q36" s="140">
        <f>+Q27+Q34</f>
        <v>0</v>
      </c>
      <c r="R36" s="140">
        <f>+R27+R34</f>
        <v>0</v>
      </c>
      <c r="S36" s="140">
        <f>+S27+S34</f>
        <v>0</v>
      </c>
      <c r="T36" s="140">
        <f t="shared" si="2"/>
        <v>0</v>
      </c>
      <c r="U36" s="144"/>
      <c r="V36" s="140">
        <f>+V27+V34</f>
        <v>0</v>
      </c>
      <c r="W36" s="140">
        <f>+W27+W34</f>
        <v>0</v>
      </c>
      <c r="X36" s="140">
        <f>+X27+X34</f>
        <v>0</v>
      </c>
      <c r="Y36" s="140">
        <f>+Y27+Y34</f>
        <v>0</v>
      </c>
      <c r="Z36" s="140">
        <f t="shared" si="3"/>
        <v>0</v>
      </c>
      <c r="AA36" s="144"/>
      <c r="AB36" s="140">
        <f t="shared" si="20"/>
        <v>0</v>
      </c>
      <c r="AC36" s="140">
        <f t="shared" ref="AC36:AH36" si="22">+AC27+AC34</f>
        <v>0</v>
      </c>
      <c r="AD36" s="140">
        <f t="shared" si="22"/>
        <v>0</v>
      </c>
      <c r="AE36" s="140">
        <f t="shared" si="22"/>
        <v>0</v>
      </c>
      <c r="AF36" s="140">
        <f t="shared" si="22"/>
        <v>0</v>
      </c>
      <c r="AG36" s="140">
        <f t="shared" si="22"/>
        <v>0</v>
      </c>
      <c r="AH36" s="140">
        <f t="shared" si="22"/>
        <v>0</v>
      </c>
      <c r="AI36" s="145">
        <f t="shared" si="5"/>
        <v>0</v>
      </c>
      <c r="AJ36" s="15"/>
    </row>
    <row r="37" spans="1:36" x14ac:dyDescent="0.35">
      <c r="C37" s="126"/>
      <c r="D37" s="140"/>
      <c r="E37" s="140"/>
      <c r="F37" s="140"/>
      <c r="G37" s="140"/>
      <c r="H37" s="140"/>
      <c r="I37" s="142"/>
      <c r="J37" s="140"/>
      <c r="K37" s="140"/>
      <c r="L37" s="140"/>
      <c r="M37" s="140"/>
      <c r="N37" s="140"/>
      <c r="O37" s="142"/>
      <c r="P37" s="140"/>
      <c r="Q37" s="140"/>
      <c r="R37" s="140"/>
      <c r="S37" s="140"/>
      <c r="T37" s="140"/>
      <c r="U37" s="142"/>
      <c r="V37" s="140"/>
      <c r="W37" s="140"/>
      <c r="X37" s="140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145"/>
      <c r="AJ37" s="15"/>
    </row>
    <row r="38" spans="1:36" x14ac:dyDescent="0.35">
      <c r="B38" s="58" t="s">
        <v>42</v>
      </c>
      <c r="C38" s="108">
        <f>Balans!C34</f>
        <v>0</v>
      </c>
      <c r="D38" s="108">
        <f>C38+D36</f>
        <v>0</v>
      </c>
      <c r="E38" s="108">
        <f>+D38+E36</f>
        <v>0</v>
      </c>
      <c r="F38" s="108">
        <f>+E38+F36</f>
        <v>0</v>
      </c>
      <c r="G38" s="108">
        <f>+F38+G36</f>
        <v>0</v>
      </c>
      <c r="H38" s="97"/>
      <c r="I38" s="108"/>
      <c r="J38" s="108">
        <f>+G38+J36</f>
        <v>0</v>
      </c>
      <c r="K38" s="108">
        <f t="shared" ref="K38:S38" si="23">+J38+K36</f>
        <v>0</v>
      </c>
      <c r="L38" s="108">
        <f t="shared" si="23"/>
        <v>0</v>
      </c>
      <c r="M38" s="108">
        <f t="shared" si="23"/>
        <v>0</v>
      </c>
      <c r="N38" s="97"/>
      <c r="O38" s="108"/>
      <c r="P38" s="108">
        <f>+M38+P36</f>
        <v>0</v>
      </c>
      <c r="Q38" s="108">
        <f t="shared" si="23"/>
        <v>0</v>
      </c>
      <c r="R38" s="108">
        <f t="shared" si="23"/>
        <v>0</v>
      </c>
      <c r="S38" s="108">
        <f t="shared" si="23"/>
        <v>0</v>
      </c>
      <c r="T38" s="97"/>
      <c r="U38" s="108"/>
      <c r="V38" s="108">
        <f>+S38+V36</f>
        <v>0</v>
      </c>
      <c r="W38" s="108">
        <f>+V38+W36</f>
        <v>0</v>
      </c>
      <c r="X38" s="108">
        <f>+W38+X36</f>
        <v>0</v>
      </c>
      <c r="Y38" s="108">
        <f>+X38+Y36</f>
        <v>0</v>
      </c>
      <c r="Z38" s="97"/>
      <c r="AA38" s="108"/>
      <c r="AB38" s="97"/>
      <c r="AC38" s="108">
        <f>+Z36+AC36</f>
        <v>0</v>
      </c>
      <c r="AD38" s="108">
        <f>+AC38+AD36</f>
        <v>0</v>
      </c>
      <c r="AE38" s="108">
        <f>+AD38+AE36</f>
        <v>0</v>
      </c>
      <c r="AF38" s="108">
        <f t="shared" ref="AF38:AG38" si="24">+AE38+AF36</f>
        <v>0</v>
      </c>
      <c r="AG38" s="108">
        <f t="shared" si="24"/>
        <v>0</v>
      </c>
      <c r="AH38" s="108">
        <f>+AG38+AH36</f>
        <v>0</v>
      </c>
      <c r="AI38" s="157">
        <f t="shared" si="5"/>
        <v>0</v>
      </c>
      <c r="AJ38" s="15"/>
    </row>
    <row r="39" spans="1:36" x14ac:dyDescent="0.35">
      <c r="B39" s="76"/>
      <c r="C39" s="148"/>
      <c r="D39" s="148"/>
      <c r="E39" s="149"/>
      <c r="F39" s="149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9"/>
      <c r="T39" s="149"/>
      <c r="U39" s="149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</row>
    <row r="40" spans="1:36" x14ac:dyDescent="0.35">
      <c r="B40" s="75"/>
      <c r="C40" s="150"/>
      <c r="D40" s="151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0"/>
      <c r="S40" s="151"/>
      <c r="T40" s="151"/>
      <c r="U40" s="151"/>
      <c r="V40" s="150"/>
      <c r="W40" s="150"/>
      <c r="X40" s="150"/>
      <c r="Y40" s="150"/>
      <c r="Z40" s="150"/>
      <c r="AA40" s="150"/>
      <c r="AB40" s="150"/>
      <c r="AC40" s="150"/>
      <c r="AD40" s="150"/>
      <c r="AE40" s="150"/>
      <c r="AF40" s="150"/>
      <c r="AG40" s="150"/>
      <c r="AH40" s="150"/>
      <c r="AI40" s="150"/>
    </row>
    <row r="41" spans="1:36" x14ac:dyDescent="0.35">
      <c r="A41" s="61"/>
      <c r="B41" s="25" t="s">
        <v>204</v>
      </c>
      <c r="C41" s="152"/>
      <c r="D41" s="126"/>
      <c r="E41" s="153"/>
      <c r="F41" s="153"/>
      <c r="G41" s="140">
        <f>Balans!C35-Balans!C58-Balans!C59-Balans!C60</f>
        <v>0</v>
      </c>
      <c r="H41" s="140"/>
      <c r="I41" s="140"/>
      <c r="J41" s="140"/>
      <c r="K41" s="140"/>
      <c r="L41" s="140"/>
      <c r="M41" s="140">
        <f>Balans!D35-Balans!D58-Balans!D59-Balans!D60</f>
        <v>0</v>
      </c>
      <c r="N41" s="140"/>
      <c r="O41" s="140"/>
      <c r="P41" s="140"/>
      <c r="Q41" s="140"/>
      <c r="R41" s="140"/>
      <c r="S41" s="140">
        <f>Balans!E35-Balans!E58-Balans!E59-Balans!E60</f>
        <v>0</v>
      </c>
      <c r="T41" s="140"/>
      <c r="U41" s="140"/>
      <c r="V41" s="140"/>
      <c r="W41" s="140"/>
      <c r="X41" s="140"/>
      <c r="Y41" s="140">
        <f>Balans!F35-Balans!F58-Balans!F59-Balans!F60</f>
        <v>0</v>
      </c>
      <c r="Z41" s="140"/>
      <c r="AA41" s="140"/>
      <c r="AB41" s="140"/>
      <c r="AC41" s="140">
        <f>Balans!G35-Balans!G58-Balans!G59-Balans!G60</f>
        <v>0</v>
      </c>
      <c r="AD41" s="140">
        <f>Balans!H35-Balans!H58-Balans!H59-Balans!H60</f>
        <v>0</v>
      </c>
      <c r="AE41" s="140">
        <f>Balans!I35-Balans!I58-Balans!I59-Balans!I60</f>
        <v>0</v>
      </c>
      <c r="AF41" s="140">
        <f>Balans!J35-Balans!J58-Balans!J59-Balans!J60</f>
        <v>0</v>
      </c>
      <c r="AG41" s="140">
        <f>Balans!K35-Balans!K58-Balans!K59-Balans!K60</f>
        <v>0</v>
      </c>
      <c r="AH41" s="140">
        <f>Balans!L35-Balans!L58-Balans!L59-Balans!L60</f>
        <v>0</v>
      </c>
      <c r="AI41" s="140">
        <f>Balans!M35-Balans!M58-Balans!M59-Balans!M60</f>
        <v>0</v>
      </c>
    </row>
    <row r="42" spans="1:36" x14ac:dyDescent="0.35">
      <c r="A42" s="61"/>
      <c r="B42" s="25" t="s">
        <v>205</v>
      </c>
      <c r="C42" s="152"/>
      <c r="D42" s="153"/>
      <c r="E42" s="153"/>
      <c r="F42" s="153"/>
      <c r="G42" s="140">
        <f>Balans!D35-Balans!D58+Balans!D59+Balans!D60</f>
        <v>0</v>
      </c>
      <c r="H42" s="140"/>
      <c r="I42" s="140"/>
      <c r="J42" s="140"/>
      <c r="K42" s="140"/>
      <c r="L42" s="140"/>
      <c r="M42" s="140">
        <f>Balans!E35-Balans!E58+Balans!E59+Balans!E60</f>
        <v>0</v>
      </c>
      <c r="N42" s="140"/>
      <c r="O42" s="140"/>
      <c r="P42" s="140"/>
      <c r="Q42" s="140"/>
      <c r="R42" s="140"/>
      <c r="S42" s="140">
        <f>Balans!F35-Balans!F58+Balans!F59+Balans!F60</f>
        <v>0</v>
      </c>
      <c r="T42" s="140"/>
      <c r="U42" s="140"/>
      <c r="V42" s="140"/>
      <c r="W42" s="140"/>
      <c r="X42" s="140"/>
      <c r="Y42" s="140">
        <f>Balans!G35-Balans!G58+Balans!G59+Balans!G60</f>
        <v>0</v>
      </c>
      <c r="Z42" s="140"/>
      <c r="AA42" s="140"/>
      <c r="AB42" s="140"/>
      <c r="AC42" s="140">
        <f>Balans!H35-Balans!H58+Balans!H59+Balans!H60</f>
        <v>0</v>
      </c>
      <c r="AD42" s="140">
        <f>Balans!I35-Balans!I58+Balans!I59+Balans!I60</f>
        <v>0</v>
      </c>
      <c r="AE42" s="140">
        <f>Balans!J35-Balans!J58+Balans!J59+Balans!J60</f>
        <v>0</v>
      </c>
      <c r="AF42" s="140">
        <f>Balans!K35-Balans!K58+Balans!K59+Balans!K60</f>
        <v>0</v>
      </c>
      <c r="AG42" s="140">
        <f>Balans!L35-Balans!L58+Balans!L59+Balans!L60</f>
        <v>0</v>
      </c>
      <c r="AH42" s="140">
        <f>Balans!M35-Balans!M58+Balans!M59+Balans!M60</f>
        <v>0</v>
      </c>
      <c r="AI42" s="140">
        <f>Balans!N35-Balans!N58+Balans!N59+Balans!N60</f>
        <v>0</v>
      </c>
    </row>
    <row r="43" spans="1:36" x14ac:dyDescent="0.35">
      <c r="A43" s="61"/>
      <c r="B43" s="13" t="s">
        <v>132</v>
      </c>
      <c r="C43" s="154"/>
      <c r="D43" s="153"/>
      <c r="E43" s="153"/>
      <c r="F43" s="153"/>
      <c r="G43" s="140">
        <f>G42-G41</f>
        <v>0</v>
      </c>
      <c r="H43" s="140"/>
      <c r="I43" s="140"/>
      <c r="J43" s="140"/>
      <c r="K43" s="140"/>
      <c r="L43" s="140"/>
      <c r="M43" s="140">
        <f>M42-M41</f>
        <v>0</v>
      </c>
      <c r="N43" s="140"/>
      <c r="O43" s="140"/>
      <c r="P43" s="140"/>
      <c r="Q43" s="140"/>
      <c r="R43" s="140"/>
      <c r="S43" s="140">
        <f>S42-S41</f>
        <v>0</v>
      </c>
      <c r="T43" s="140"/>
      <c r="U43" s="140"/>
      <c r="V43" s="140"/>
      <c r="W43" s="140"/>
      <c r="X43" s="140"/>
      <c r="Y43" s="140">
        <f>Y42-Y41</f>
        <v>0</v>
      </c>
      <c r="Z43" s="140"/>
      <c r="AA43" s="140"/>
      <c r="AB43" s="140"/>
      <c r="AC43" s="140">
        <f>AC42-AC41</f>
        <v>0</v>
      </c>
      <c r="AD43" s="140">
        <f t="shared" ref="AD43:AI43" si="25">AD42-AD41</f>
        <v>0</v>
      </c>
      <c r="AE43" s="140">
        <f t="shared" si="25"/>
        <v>0</v>
      </c>
      <c r="AF43" s="140">
        <f t="shared" si="25"/>
        <v>0</v>
      </c>
      <c r="AG43" s="140">
        <f t="shared" si="25"/>
        <v>0</v>
      </c>
      <c r="AH43" s="140">
        <f t="shared" si="25"/>
        <v>0</v>
      </c>
      <c r="AI43" s="140">
        <f t="shared" si="25"/>
        <v>0</v>
      </c>
    </row>
    <row r="44" spans="1:36" x14ac:dyDescent="0.35">
      <c r="A44" s="61"/>
      <c r="B44" s="13"/>
      <c r="C44" s="153"/>
      <c r="D44" s="153"/>
      <c r="E44" s="153"/>
      <c r="F44" s="153"/>
      <c r="G44" s="153"/>
      <c r="H44" s="126"/>
      <c r="I44" s="153"/>
      <c r="J44" s="153"/>
      <c r="K44" s="155"/>
      <c r="L44" s="155"/>
      <c r="M44" s="153"/>
      <c r="N44" s="156"/>
      <c r="O44" s="156"/>
      <c r="P44" s="156"/>
      <c r="Q44" s="156"/>
      <c r="R44" s="156"/>
      <c r="S44" s="153"/>
      <c r="T44" s="156"/>
      <c r="U44" s="156"/>
      <c r="V44" s="156"/>
      <c r="W44" s="156"/>
      <c r="X44" s="156"/>
      <c r="Y44" s="153"/>
      <c r="Z44" s="156"/>
      <c r="AA44" s="156"/>
      <c r="AB44" s="156"/>
      <c r="AC44" s="153"/>
      <c r="AD44" s="153"/>
      <c r="AE44" s="153"/>
      <c r="AF44" s="153"/>
      <c r="AG44" s="153"/>
      <c r="AH44" s="153"/>
      <c r="AI44" s="153"/>
    </row>
    <row r="45" spans="1:36" s="56" customFormat="1" x14ac:dyDescent="0.35">
      <c r="B45" s="56" t="s">
        <v>133</v>
      </c>
      <c r="C45" s="55"/>
      <c r="D45" s="55"/>
      <c r="E45" s="55"/>
      <c r="F45" s="55"/>
      <c r="G45" s="108">
        <f>G36-G43</f>
        <v>0</v>
      </c>
      <c r="H45" s="108"/>
      <c r="I45" s="108"/>
      <c r="J45" s="108"/>
      <c r="K45" s="108"/>
      <c r="L45" s="108"/>
      <c r="M45" s="108">
        <f>M36-M43</f>
        <v>0</v>
      </c>
      <c r="N45" s="55"/>
      <c r="O45" s="55"/>
      <c r="P45" s="55"/>
      <c r="Q45" s="55"/>
      <c r="R45" s="55"/>
      <c r="S45" s="108">
        <f>S36-S43</f>
        <v>0</v>
      </c>
      <c r="T45" s="108"/>
      <c r="U45" s="108"/>
      <c r="V45" s="108"/>
      <c r="W45" s="108"/>
      <c r="X45" s="108"/>
      <c r="Y45" s="108">
        <f>Y36-Y43</f>
        <v>0</v>
      </c>
      <c r="Z45" s="108"/>
      <c r="AA45" s="108"/>
      <c r="AB45" s="108"/>
      <c r="AC45" s="108">
        <f>AC36-AC43</f>
        <v>0</v>
      </c>
      <c r="AD45" s="108">
        <f t="shared" ref="AD45:AI45" si="26">AD36-AD43</f>
        <v>0</v>
      </c>
      <c r="AE45" s="108">
        <f t="shared" si="26"/>
        <v>0</v>
      </c>
      <c r="AF45" s="108">
        <f t="shared" si="26"/>
        <v>0</v>
      </c>
      <c r="AG45" s="108">
        <f t="shared" si="26"/>
        <v>0</v>
      </c>
      <c r="AH45" s="108">
        <f t="shared" si="26"/>
        <v>0</v>
      </c>
      <c r="AI45" s="108">
        <f t="shared" si="26"/>
        <v>0</v>
      </c>
    </row>
  </sheetData>
  <mergeCells count="6">
    <mergeCell ref="AC2:AI2"/>
    <mergeCell ref="D2:AB2"/>
    <mergeCell ref="D4:G4"/>
    <mergeCell ref="J4:M4"/>
    <mergeCell ref="P4:S4"/>
    <mergeCell ref="V4:Y4"/>
  </mergeCells>
  <pageMargins left="0" right="0" top="0.74803149606299213" bottom="0.74803149606299213" header="0.31496062992125984" footer="0.31496062992125984"/>
  <pageSetup paperSize="9" scale="38" orientation="landscape" r:id="rId1"/>
  <headerFooter>
    <oddFooter>&amp;LFinancieel model innovatiekrediet&amp;CLiquiditeitsprognose</oddFooter>
  </headerFooter>
</worksheet>
</file>

<file path=docMetadata/LabelInfo.xml><?xml version="1.0" encoding="utf-8"?>
<clbl:labelList xmlns:clbl="http://schemas.microsoft.com/office/2020/mipLabelMetadata">
  <clbl:label id="{4bde8109-f994-4a60-a1d3-5c95e2ff3620}" enabled="1" method="Privileged" siteId="{1321633e-f6b9-44e2-a44f-59b9d264ecb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2</vt:i4>
      </vt:variant>
    </vt:vector>
  </HeadingPairs>
  <TitlesOfParts>
    <vt:vector size="7" baseType="lpstr">
      <vt:lpstr>Algemene toelichting</vt:lpstr>
      <vt:lpstr>Projectbegroting</vt:lpstr>
      <vt:lpstr>Winst- en verliesrekening</vt:lpstr>
      <vt:lpstr>Balans</vt:lpstr>
      <vt:lpstr>Liquiditeitsprognose</vt:lpstr>
      <vt:lpstr>'Algemene toelichting'!Afdrukbereik</vt:lpstr>
      <vt:lpstr>Projectbegroting!Afdrukbereik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Financieel model innovatiekrediet</dc:title>
  <dc:creator>Rijksdienst voor Ondernemend Nederland</dc:creator>
  <cp:lastModifiedBy>Schretlen, V.D.E.M. (Vivienne)</cp:lastModifiedBy>
  <cp:lastPrinted>2023-02-27T15:04:23Z</cp:lastPrinted>
  <dcterms:created xsi:type="dcterms:W3CDTF">2015-06-05T18:17:20Z</dcterms:created>
  <dcterms:modified xsi:type="dcterms:W3CDTF">2024-05-03T12:19:44Z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bde8109-f994-4a60-a1d3-5c95e2ff3620_Enabled">
    <vt:lpwstr>true</vt:lpwstr>
  </property>
  <property fmtid="{D5CDD505-2E9C-101B-9397-08002B2CF9AE}" pid="3" name="MSIP_Label_4bde8109-f994-4a60-a1d3-5c95e2ff3620_SetDate">
    <vt:lpwstr>2022-09-05T10:26:28Z</vt:lpwstr>
  </property>
  <property fmtid="{D5CDD505-2E9C-101B-9397-08002B2CF9AE}" pid="4" name="MSIP_Label_4bde8109-f994-4a60-a1d3-5c95e2ff3620_Method">
    <vt:lpwstr>Privileged</vt:lpwstr>
  </property>
  <property fmtid="{D5CDD505-2E9C-101B-9397-08002B2CF9AE}" pid="5" name="MSIP_Label_4bde8109-f994-4a60-a1d3-5c95e2ff3620_Name">
    <vt:lpwstr>FLPubliek</vt:lpwstr>
  </property>
  <property fmtid="{D5CDD505-2E9C-101B-9397-08002B2CF9AE}" pid="6" name="MSIP_Label_4bde8109-f994-4a60-a1d3-5c95e2ff3620_SiteId">
    <vt:lpwstr>1321633e-f6b9-44e2-a44f-59b9d264ecb7</vt:lpwstr>
  </property>
  <property fmtid="{D5CDD505-2E9C-101B-9397-08002B2CF9AE}" pid="7" name="MSIP_Label_4bde8109-f994-4a60-a1d3-5c95e2ff3620_ActionId">
    <vt:lpwstr>ef305308-c64c-42a3-a990-0f9deb4cfe7a</vt:lpwstr>
  </property>
  <property fmtid="{D5CDD505-2E9C-101B-9397-08002B2CF9AE}" pid="8" name="MSIP_Label_4bde8109-f994-4a60-a1d3-5c95e2ff3620_ContentBits">
    <vt:lpwstr>0</vt:lpwstr>
  </property>
</Properties>
</file>